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-120" yWindow="-120" windowWidth="29040" windowHeight="15840"/>
  </bookViews>
  <sheets>
    <sheet name="Калькулятор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dbf1" localSheetId="0">#REF!</definedName>
    <definedName name="_dbf1">#REF!</definedName>
    <definedName name="_dbf2" localSheetId="0">#REF!</definedName>
    <definedName name="_dbf2">#REF!</definedName>
    <definedName name="_Fill" hidden="1">'[1]Subfed SpB'!$V$1:$V$49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RL010209" localSheetId="0">[2]Data!#REF!</definedName>
    <definedName name="_RL010209">[2]Data!#REF!</definedName>
    <definedName name="_RL010210" localSheetId="0">[2]Data!#REF!</definedName>
    <definedName name="_RL010210">[2]Data!#REF!</definedName>
    <definedName name="_RL010211" localSheetId="0">[2]Data!#REF!</definedName>
    <definedName name="_RL010211">[2]Data!#REF!</definedName>
    <definedName name="_RL010213" localSheetId="0">[2]Data!#REF!</definedName>
    <definedName name="_RL010213">[2]Data!#REF!</definedName>
    <definedName name="_RL010214" localSheetId="0">[2]Data!#REF!</definedName>
    <definedName name="_RL010214">[2]Data!#REF!</definedName>
    <definedName name="_RL010217" localSheetId="0">[2]Data!#REF!</definedName>
    <definedName name="_RL010217">[2]Data!#REF!</definedName>
    <definedName name="_RL010218" localSheetId="0">[2]Data!#REF!</definedName>
    <definedName name="_RL010218">[2]Data!#REF!</definedName>
    <definedName name="_RL010219" localSheetId="0">[2]Data!#REF!</definedName>
    <definedName name="_RL010219">[2]Data!#REF!</definedName>
    <definedName name="_RL010222" localSheetId="0">[2]Data!#REF!</definedName>
    <definedName name="_RL010222">[2]Data!#REF!</definedName>
    <definedName name="_RL010223" localSheetId="0">[2]Data!#REF!</definedName>
    <definedName name="_RL010223">[2]Data!#REF!</definedName>
    <definedName name="_RL010226" localSheetId="0">[2]Data!#REF!</definedName>
    <definedName name="_RL010226">[2]Data!#REF!</definedName>
    <definedName name="_RL010227" localSheetId="0">[2]Data!#REF!</definedName>
    <definedName name="_RL010227">[2]Data!#REF!</definedName>
    <definedName name="_RL010229" localSheetId="0">[2]Data!#REF!</definedName>
    <definedName name="_RL010229">[2]Data!#REF!</definedName>
    <definedName name="_RL010230" localSheetId="0">[2]Data!#REF!</definedName>
    <definedName name="_RL010230">[2]Data!#REF!</definedName>
    <definedName name="_RL010231" localSheetId="0">[2]Data!#REF!</definedName>
    <definedName name="_RL010231">[2]Data!#REF!</definedName>
    <definedName name="_RL010233" localSheetId="0">[2]Data!#REF!</definedName>
    <definedName name="_RL010233">[2]Data!#REF!</definedName>
    <definedName name="_RL010236" localSheetId="0">[2]Data!#REF!</definedName>
    <definedName name="_RL010236">[2]Data!#REF!</definedName>
    <definedName name="_RL010237" localSheetId="0">[2]Data!#REF!</definedName>
    <definedName name="_RL010237">[2]Data!#REF!</definedName>
    <definedName name="_RL010238" localSheetId="0">[2]Data!#REF!</definedName>
    <definedName name="_RL010238">[2]Data!#REF!</definedName>
    <definedName name="_RL010239" localSheetId="0">[2]Data!#REF!</definedName>
    <definedName name="_RL010239">[2]Data!#REF!</definedName>
    <definedName name="_RL010240" localSheetId="0">[2]Data!#REF!</definedName>
    <definedName name="_RL010240">[2]Data!#REF!</definedName>
    <definedName name="_RL010244" localSheetId="0">[2]Data!#REF!</definedName>
    <definedName name="_RL010244">[2]Data!#REF!</definedName>
    <definedName name="_RL010245" localSheetId="0">[2]Data!#REF!</definedName>
    <definedName name="_RL010245">[2]Data!#REF!</definedName>
    <definedName name="_RL010246" localSheetId="0">[2]Data!#REF!</definedName>
    <definedName name="_RL010246">[2]Data!#REF!</definedName>
    <definedName name="_RL010248" localSheetId="0">[2]Data!#REF!</definedName>
    <definedName name="_RL010248">[2]Data!#REF!</definedName>
    <definedName name="_RL010249" localSheetId="0">[2]Data!#REF!</definedName>
    <definedName name="_RL010249">[2]Data!#REF!</definedName>
    <definedName name="_RL010250" localSheetId="0">[2]Data!#REF!</definedName>
    <definedName name="_RL010250">[2]Data!#REF!</definedName>
    <definedName name="_RL010251" localSheetId="0">[2]Data!#REF!</definedName>
    <definedName name="_RL010251">[2]Data!#REF!</definedName>
    <definedName name="_RL010252" localSheetId="0">[2]Data!#REF!</definedName>
    <definedName name="_RL010252">[2]Data!#REF!</definedName>
    <definedName name="_RL010253" localSheetId="0">[2]Data!#REF!</definedName>
    <definedName name="_RL010253">[2]Data!#REF!</definedName>
    <definedName name="_RL010256" localSheetId="0">[2]Data!#REF!</definedName>
    <definedName name="_RL010256">[2]Data!#REF!</definedName>
    <definedName name="_RL010257" localSheetId="0">[2]Data!#REF!</definedName>
    <definedName name="_RL010257">[2]Data!#REF!</definedName>
    <definedName name="_RL010258" localSheetId="0">[2]Data!#REF!</definedName>
    <definedName name="_RL010258">[2]Data!#REF!</definedName>
    <definedName name="_RL010261" localSheetId="0">[2]Data!#REF!</definedName>
    <definedName name="_RL010261">[2]Data!#REF!</definedName>
    <definedName name="_RL010262" localSheetId="0">[2]Data!#REF!</definedName>
    <definedName name="_RL010262">[2]Data!#REF!</definedName>
    <definedName name="_RL010264" localSheetId="0">[2]Data!#REF!</definedName>
    <definedName name="_RL010264">[2]Data!#REF!</definedName>
    <definedName name="_RL010265" localSheetId="0">[2]Data!#REF!</definedName>
    <definedName name="_RL010265">[2]Data!#REF!</definedName>
    <definedName name="_RL010266" localSheetId="0">[2]Data!#REF!</definedName>
    <definedName name="_RL010266">[2]Data!#REF!</definedName>
    <definedName name="_RL010271" localSheetId="0">[2]Data!#REF!</definedName>
    <definedName name="_RL010271">[2]Data!#REF!</definedName>
    <definedName name="_RL010272" localSheetId="0">[2]Data!#REF!</definedName>
    <definedName name="_RL010272">[2]Data!#REF!</definedName>
    <definedName name="_RL010273" localSheetId="0">[2]Data!#REF!</definedName>
    <definedName name="_RL010273">[2]Data!#REF!</definedName>
    <definedName name="_RL010274" localSheetId="0">[2]Data!#REF!</definedName>
    <definedName name="_RL010274">[2]Data!#REF!</definedName>
    <definedName name="_RL010276" localSheetId="0">[2]Data!#REF!</definedName>
    <definedName name="_RL010276">[2]Data!#REF!</definedName>
    <definedName name="_RL010277" localSheetId="0">[2]Data!#REF!</definedName>
    <definedName name="_RL010277">[2]Data!#REF!</definedName>
    <definedName name="_RL010278" localSheetId="0">[2]Data!#REF!</definedName>
    <definedName name="_RL010278">[2]Data!#REF!</definedName>
    <definedName name="_RL010279" localSheetId="0">[2]Data!#REF!</definedName>
    <definedName name="_RL010279">[2]Data!#REF!</definedName>
    <definedName name="_RL010282" localSheetId="0">[2]Data!#REF!</definedName>
    <definedName name="_RL010282">[2]Data!#REF!</definedName>
    <definedName name="_RL010283" localSheetId="0">[2]Data!#REF!</definedName>
    <definedName name="_RL010283">[2]Data!#REF!</definedName>
    <definedName name="_RL010284" localSheetId="0">[2]Data!#REF!</definedName>
    <definedName name="_RL010284">[2]Data!#REF!</definedName>
    <definedName name="_RL010285" localSheetId="0">[2]Data!#REF!</definedName>
    <definedName name="_RL010285">[2]Data!#REF!</definedName>
    <definedName name="_RL010286" localSheetId="0">[2]Data!#REF!</definedName>
    <definedName name="_RL010286">[2]Data!#REF!</definedName>
    <definedName name="_RL010287" localSheetId="0">[2]Data!#REF!</definedName>
    <definedName name="_RL010287">[2]Data!#REF!</definedName>
    <definedName name="_RL010293" localSheetId="0">[2]Data!#REF!</definedName>
    <definedName name="_RL010293">[2]Data!#REF!</definedName>
    <definedName name="_RL010294" localSheetId="0">[2]Data!#REF!</definedName>
    <definedName name="_RL010294">[2]Data!#REF!</definedName>
    <definedName name="_RL010295" localSheetId="0">[2]Data!#REF!</definedName>
    <definedName name="_RL010295">[2]Data!#REF!</definedName>
    <definedName name="_RL010298" localSheetId="0">[2]Data!#REF!</definedName>
    <definedName name="_RL010298">[2]Data!#REF!</definedName>
    <definedName name="_RL010299" localSheetId="0">[2]Data!#REF!</definedName>
    <definedName name="_RL010299">[2]Data!#REF!</definedName>
    <definedName name="_RL010300" localSheetId="0">[2]Data!#REF!</definedName>
    <definedName name="_RL010300">[2]Data!#REF!</definedName>
    <definedName name="_RL010301" localSheetId="0">[2]Data!#REF!</definedName>
    <definedName name="_RL010301">[2]Data!#REF!</definedName>
    <definedName name="_RL010302" localSheetId="0">[2]Data!#REF!</definedName>
    <definedName name="_RL010302">[2]Data!#REF!</definedName>
    <definedName name="_RL010303" localSheetId="0">[2]Data!#REF!</definedName>
    <definedName name="_RL010303">[2]Data!#REF!</definedName>
    <definedName name="_RL010306" localSheetId="0">[2]Data!#REF!</definedName>
    <definedName name="_RL010306">[2]Data!#REF!</definedName>
    <definedName name="_RL010307" localSheetId="0">[2]Data!#REF!</definedName>
    <definedName name="_RL010307">[2]Data!#REF!</definedName>
    <definedName name="_RL010308" localSheetId="0">[2]Data!#REF!</definedName>
    <definedName name="_RL010308">[2]Data!#REF!</definedName>
    <definedName name="_RL010309" localSheetId="0">[2]Data!#REF!</definedName>
    <definedName name="_RL010309">[2]Data!#REF!</definedName>
    <definedName name="_RL010310" localSheetId="0">[2]Data!#REF!</definedName>
    <definedName name="_RL010310">[2]Data!#REF!</definedName>
    <definedName name="_RL010311" localSheetId="0">[2]Data!#REF!</definedName>
    <definedName name="_RL010311">[2]Data!#REF!</definedName>
    <definedName name="_RL010314" localSheetId="0">[2]Data!#REF!</definedName>
    <definedName name="_RL010314">[2]Data!#REF!</definedName>
    <definedName name="_RL010315" localSheetId="0">[2]Data!#REF!</definedName>
    <definedName name="_RL010315">[2]Data!#REF!</definedName>
    <definedName name="_RL010316" localSheetId="0">[2]Data!#REF!</definedName>
    <definedName name="_RL010316">[2]Data!#REF!</definedName>
    <definedName name="_RL010317" localSheetId="0">[2]Data!#REF!</definedName>
    <definedName name="_RL010317">[2]Data!#REF!</definedName>
    <definedName name="_RL010318" localSheetId="0">[2]Data!#REF!</definedName>
    <definedName name="_RL010318">[2]Data!#REF!</definedName>
    <definedName name="_RL010319" localSheetId="0">[2]Data!#REF!</definedName>
    <definedName name="_RL010319">[2]Data!#REF!</definedName>
    <definedName name="_RL010324" localSheetId="0">[2]Data!#REF!</definedName>
    <definedName name="_RL010324">[2]Data!#REF!</definedName>
    <definedName name="_RL010325" localSheetId="0">[2]Data!#REF!</definedName>
    <definedName name="_RL010325">[2]Data!#REF!</definedName>
    <definedName name="_RL010326" localSheetId="0">[2]Data!#REF!</definedName>
    <definedName name="_RL010326">[2]Data!#REF!</definedName>
    <definedName name="_RL010327" localSheetId="0">[2]Data!#REF!</definedName>
    <definedName name="_RL010327">[2]Data!#REF!</definedName>
    <definedName name="_RL010328" localSheetId="0">[2]Data!#REF!</definedName>
    <definedName name="_RL010328">[2]Data!#REF!</definedName>
    <definedName name="_RL010329" localSheetId="0">[2]Data!#REF!</definedName>
    <definedName name="_RL010329">[2]Data!#REF!</definedName>
    <definedName name="_RL010331" localSheetId="0">[2]Data!#REF!</definedName>
    <definedName name="_RL010331">[2]Data!#REF!</definedName>
    <definedName name="_RL010332" localSheetId="0">[2]Data!#REF!</definedName>
    <definedName name="_RL010332">[2]Data!#REF!</definedName>
    <definedName name="_RL010333" localSheetId="0">[2]Data!#REF!</definedName>
    <definedName name="_RL010333">[2]Data!#REF!</definedName>
    <definedName name="_RL010334" localSheetId="0">[2]Data!#REF!</definedName>
    <definedName name="_RL010334">[2]Data!#REF!</definedName>
    <definedName name="_RL010335" localSheetId="0">[2]Data!#REF!</definedName>
    <definedName name="_RL010335">[2]Data!#REF!</definedName>
    <definedName name="_RL010336" localSheetId="0">[2]Data!#REF!</definedName>
    <definedName name="_RL010336">[2]Data!#REF!</definedName>
    <definedName name="_RL020401" localSheetId="0">[2]Data!#REF!</definedName>
    <definedName name="_RL020401">[2]Data!#REF!</definedName>
    <definedName name="_RL020402" localSheetId="0">[2]Data!#REF!</definedName>
    <definedName name="_RL020402">[2]Data!#REF!</definedName>
    <definedName name="_RL020403" localSheetId="0">[2]Data!#REF!</definedName>
    <definedName name="_RL020403">[2]Data!#REF!</definedName>
    <definedName name="_RL020404" localSheetId="0">[2]Data!#REF!</definedName>
    <definedName name="_RL020404">[2]Data!#REF!</definedName>
    <definedName name="_RL020405" localSheetId="0">[2]Data!#REF!</definedName>
    <definedName name="_RL020405">[2]Data!#REF!</definedName>
    <definedName name="_RL020406" localSheetId="0">[2]Data!#REF!</definedName>
    <definedName name="_RL020406">[2]Data!#REF!</definedName>
    <definedName name="_RL020407" localSheetId="0">[2]Data!#REF!</definedName>
    <definedName name="_RL020407">[2]Data!#REF!</definedName>
    <definedName name="_RL020408" localSheetId="0">[2]Data!#REF!</definedName>
    <definedName name="_RL020408">[2]Data!#REF!</definedName>
    <definedName name="_RL020409" localSheetId="0">[2]Data!#REF!</definedName>
    <definedName name="_RL020409">[2]Data!#REF!</definedName>
    <definedName name="_RL020410" localSheetId="0">[2]Data!#REF!</definedName>
    <definedName name="_RL020410">[2]Data!#REF!</definedName>
    <definedName name="_RL020411" localSheetId="0">[2]Data!#REF!</definedName>
    <definedName name="_RL020411">[2]Data!#REF!</definedName>
    <definedName name="_RL020414" localSheetId="0">[2]Data!#REF!</definedName>
    <definedName name="_RL020414">[2]Data!#REF!</definedName>
    <definedName name="_RL020415" localSheetId="0">[2]Data!#REF!</definedName>
    <definedName name="_RL020415">[2]Data!#REF!</definedName>
    <definedName name="_RL020416" localSheetId="0">[2]Data!#REF!</definedName>
    <definedName name="_RL020416">[2]Data!#REF!</definedName>
    <definedName name="_RL020417" localSheetId="0">[2]Data!#REF!</definedName>
    <definedName name="_RL020417">[2]Data!#REF!</definedName>
    <definedName name="_RL020418" localSheetId="0">[2]Data!#REF!</definedName>
    <definedName name="_RL020418">[2]Data!#REF!</definedName>
    <definedName name="_RL020419" localSheetId="0">[2]Data!#REF!</definedName>
    <definedName name="_RL020419">[2]Data!#REF!</definedName>
    <definedName name="_RL020420" localSheetId="0">[2]Data!#REF!</definedName>
    <definedName name="_RL020420">[2]Data!#REF!</definedName>
    <definedName name="_RL020421" localSheetId="0">[2]Data!#REF!</definedName>
    <definedName name="_RL020421">[2]Data!#REF!</definedName>
    <definedName name="_RL020422" localSheetId="0">[2]Data!#REF!</definedName>
    <definedName name="_RL020422">[2]Data!#REF!</definedName>
    <definedName name="_RL020423" localSheetId="0">[2]Data!#REF!</definedName>
    <definedName name="_RL020423">[2]Data!#REF!</definedName>
    <definedName name="_RL020424" localSheetId="0">[2]Data!#REF!</definedName>
    <definedName name="_RL020424">[2]Data!#REF!</definedName>
    <definedName name="_RL020425" localSheetId="0">[2]Data!#REF!</definedName>
    <definedName name="_RL020425">[2]Data!#REF!</definedName>
    <definedName name="_RL020426" localSheetId="0">[2]Data!#REF!</definedName>
    <definedName name="_RL020426">[2]Data!#REF!</definedName>
    <definedName name="_RL020429" localSheetId="0">[2]Data!#REF!</definedName>
    <definedName name="_RL020429">[2]Data!#REF!</definedName>
    <definedName name="_RL020433" localSheetId="0">[2]Data!#REF!</definedName>
    <definedName name="_RL020433">[2]Data!#REF!</definedName>
    <definedName name="_RL020434" localSheetId="0">[2]Data!#REF!</definedName>
    <definedName name="_RL020434">[2]Data!#REF!</definedName>
    <definedName name="_RL020436" localSheetId="0">[2]Data!#REF!</definedName>
    <definedName name="_RL020436">[2]Data!#REF!</definedName>
    <definedName name="_RL020437" localSheetId="0">[2]Data!#REF!</definedName>
    <definedName name="_RL020437">[2]Data!#REF!</definedName>
    <definedName name="_RL020438" localSheetId="0">[2]Data!#REF!</definedName>
    <definedName name="_RL020438">[2]Data!#REF!</definedName>
    <definedName name="_RL020439" localSheetId="0">[2]Data!#REF!</definedName>
    <definedName name="_RL020439">[2]Data!#REF!</definedName>
    <definedName name="_RL0209" localSheetId="0">[2]Data!#REF!</definedName>
    <definedName name="_RL0209">[2]Data!#REF!</definedName>
    <definedName name="_RL0210" localSheetId="0">[2]Data!#REF!</definedName>
    <definedName name="_RL0210">[2]Data!#REF!</definedName>
    <definedName name="_RL0211" localSheetId="0">[2]Data!#REF!</definedName>
    <definedName name="_RL0211">[2]Data!#REF!</definedName>
    <definedName name="_RL0213" localSheetId="0">[2]Data!#REF!</definedName>
    <definedName name="_RL0213">[2]Data!#REF!</definedName>
    <definedName name="_RL0214" localSheetId="0">[2]Data!#REF!</definedName>
    <definedName name="_RL0214">[2]Data!#REF!</definedName>
    <definedName name="_RL0217" localSheetId="0">[2]Data!#REF!</definedName>
    <definedName name="_RL0217">[2]Data!#REF!</definedName>
    <definedName name="_RL0218" localSheetId="0">[2]Data!#REF!</definedName>
    <definedName name="_RL0218">[2]Data!#REF!</definedName>
    <definedName name="_RL0219" localSheetId="0">[2]Data!#REF!</definedName>
    <definedName name="_RL0219">[2]Data!#REF!</definedName>
    <definedName name="_RL0222" localSheetId="0">[2]Data!#REF!</definedName>
    <definedName name="_RL0222">[2]Data!#REF!</definedName>
    <definedName name="_RL0223" localSheetId="0">[2]Data!#REF!</definedName>
    <definedName name="_RL0223">[2]Data!#REF!</definedName>
    <definedName name="_RL0226" localSheetId="0">[2]Data!#REF!</definedName>
    <definedName name="_RL0226">[2]Data!#REF!</definedName>
    <definedName name="_RL0227" localSheetId="0">[2]Data!#REF!</definedName>
    <definedName name="_RL0227">[2]Data!#REF!</definedName>
    <definedName name="_RL0229" localSheetId="0">[2]Data!#REF!</definedName>
    <definedName name="_RL0229">[2]Data!#REF!</definedName>
    <definedName name="_RL0230" localSheetId="0">[2]Data!#REF!</definedName>
    <definedName name="_RL0230">[2]Data!#REF!</definedName>
    <definedName name="_RL0231" localSheetId="0">[2]Data!#REF!</definedName>
    <definedName name="_RL0231">[2]Data!#REF!</definedName>
    <definedName name="_RL0233" localSheetId="0">[2]Data!#REF!</definedName>
    <definedName name="_RL0233">[2]Data!#REF!</definedName>
    <definedName name="_RL0236" localSheetId="0">[2]Data!#REF!</definedName>
    <definedName name="_RL0236">[2]Data!#REF!</definedName>
    <definedName name="_RL0237" localSheetId="0">[2]Data!#REF!</definedName>
    <definedName name="_RL0237">[2]Data!#REF!</definedName>
    <definedName name="_RL0238" localSheetId="0">[2]Data!#REF!</definedName>
    <definedName name="_RL0238">[2]Data!#REF!</definedName>
    <definedName name="_RL0239" localSheetId="0">[2]Data!#REF!</definedName>
    <definedName name="_RL0239">[2]Data!#REF!</definedName>
    <definedName name="_RL0240" localSheetId="0">[2]Data!#REF!</definedName>
    <definedName name="_RL0240">[2]Data!#REF!</definedName>
    <definedName name="_RL0244" localSheetId="0">[2]Data!#REF!</definedName>
    <definedName name="_RL0244">[2]Data!#REF!</definedName>
    <definedName name="_RL0245" localSheetId="0">[2]Data!#REF!</definedName>
    <definedName name="_RL0245">[2]Data!#REF!</definedName>
    <definedName name="_RL0246" localSheetId="0">[2]Data!#REF!</definedName>
    <definedName name="_RL0246">[2]Data!#REF!</definedName>
    <definedName name="_RL0248" localSheetId="0">[2]Data!#REF!</definedName>
    <definedName name="_RL0248">[2]Data!#REF!</definedName>
    <definedName name="_RL0249" localSheetId="0">[2]Data!#REF!</definedName>
    <definedName name="_RL0249">[2]Data!#REF!</definedName>
    <definedName name="_RL0250" localSheetId="0">[2]Data!#REF!</definedName>
    <definedName name="_RL0250">[2]Data!#REF!</definedName>
    <definedName name="_RL0251" localSheetId="0">[2]Data!#REF!</definedName>
    <definedName name="_RL0251">[2]Data!#REF!</definedName>
    <definedName name="_RL0252" localSheetId="0">[2]Data!#REF!</definedName>
    <definedName name="_RL0252">[2]Data!#REF!</definedName>
    <definedName name="_RL0253" localSheetId="0">[2]Data!#REF!</definedName>
    <definedName name="_RL0253">[2]Data!#REF!</definedName>
    <definedName name="_RL0256" localSheetId="0">[2]Data!#REF!</definedName>
    <definedName name="_RL0256">[2]Data!#REF!</definedName>
    <definedName name="_RL0257" localSheetId="0">[2]Data!#REF!</definedName>
    <definedName name="_RL0257">[2]Data!#REF!</definedName>
    <definedName name="_RL0258" localSheetId="0">[2]Data!#REF!</definedName>
    <definedName name="_RL0258">[2]Data!#REF!</definedName>
    <definedName name="_RL0261" localSheetId="0">[2]Data!#REF!</definedName>
    <definedName name="_RL0261">[2]Data!#REF!</definedName>
    <definedName name="_RL0262" localSheetId="0">[2]Data!#REF!</definedName>
    <definedName name="_RL0262">[2]Data!#REF!</definedName>
    <definedName name="_RL0264" localSheetId="0">[2]Data!#REF!</definedName>
    <definedName name="_RL0264">[2]Data!#REF!</definedName>
    <definedName name="_RL0265" localSheetId="0">[2]Data!#REF!</definedName>
    <definedName name="_RL0265">[2]Data!#REF!</definedName>
    <definedName name="_RL0266" localSheetId="0">[2]Data!#REF!</definedName>
    <definedName name="_RL0266">[2]Data!#REF!</definedName>
    <definedName name="_RL0271" localSheetId="0">[2]Data!#REF!</definedName>
    <definedName name="_RL0271">[2]Data!#REF!</definedName>
    <definedName name="_RL0272" localSheetId="0">[2]Data!#REF!</definedName>
    <definedName name="_RL0272">[2]Data!#REF!</definedName>
    <definedName name="_RL0273" localSheetId="0">[2]Data!#REF!</definedName>
    <definedName name="_RL0273">[2]Data!#REF!</definedName>
    <definedName name="_RL0274" localSheetId="0">[2]Data!#REF!</definedName>
    <definedName name="_RL0274">[2]Data!#REF!</definedName>
    <definedName name="_RL0276" localSheetId="0">[2]Data!#REF!</definedName>
    <definedName name="_RL0276">[2]Data!#REF!</definedName>
    <definedName name="_RL0277" localSheetId="0">[2]Data!#REF!</definedName>
    <definedName name="_RL0277">[2]Data!#REF!</definedName>
    <definedName name="_RL0278" localSheetId="0">[2]Data!#REF!</definedName>
    <definedName name="_RL0278">[2]Data!#REF!</definedName>
    <definedName name="_RL0279" localSheetId="0">[2]Data!#REF!</definedName>
    <definedName name="_RL0279">[2]Data!#REF!</definedName>
    <definedName name="_RL0282" localSheetId="0">[2]Data!#REF!</definedName>
    <definedName name="_RL0282">[2]Data!#REF!</definedName>
    <definedName name="_RL0283" localSheetId="0">[2]Data!#REF!</definedName>
    <definedName name="_RL0283">[2]Data!#REF!</definedName>
    <definedName name="_RL0284" localSheetId="0">[2]Data!#REF!</definedName>
    <definedName name="_RL0284">[2]Data!#REF!</definedName>
    <definedName name="_RL0285" localSheetId="0">[2]Data!#REF!</definedName>
    <definedName name="_RL0285">[2]Data!#REF!</definedName>
    <definedName name="_RL0286" localSheetId="0">[2]Data!#REF!</definedName>
    <definedName name="_RL0286">[2]Data!#REF!</definedName>
    <definedName name="_RL0287" localSheetId="0">[2]Data!#REF!</definedName>
    <definedName name="_RL0287">[2]Data!#REF!</definedName>
    <definedName name="_RL0293" localSheetId="0">[2]Data!#REF!</definedName>
    <definedName name="_RL0293">[2]Data!#REF!</definedName>
    <definedName name="_RL0294" localSheetId="0">[2]Data!#REF!</definedName>
    <definedName name="_RL0294">[2]Data!#REF!</definedName>
    <definedName name="_RL0295" localSheetId="0">[2]Data!#REF!</definedName>
    <definedName name="_RL0295">[2]Data!#REF!</definedName>
    <definedName name="_RL0298" localSheetId="0">[2]Data!#REF!</definedName>
    <definedName name="_RL0298">[2]Data!#REF!</definedName>
    <definedName name="_RL0299" localSheetId="0">[2]Data!#REF!</definedName>
    <definedName name="_RL0299">[2]Data!#REF!</definedName>
    <definedName name="_RL0300" localSheetId="0">[2]Data!#REF!</definedName>
    <definedName name="_RL0300">[2]Data!#REF!</definedName>
    <definedName name="_RL0301" localSheetId="0">[2]Data!#REF!</definedName>
    <definedName name="_RL0301">[2]Data!#REF!</definedName>
    <definedName name="_RL030101" localSheetId="0">[2]Data!#REF!</definedName>
    <definedName name="_RL030101">[2]Data!#REF!</definedName>
    <definedName name="_RL0301010">[3]Data!$B$10</definedName>
    <definedName name="_RL0301011">[3]Data!$B$11</definedName>
    <definedName name="_RL030102" localSheetId="0">[2]Data!#REF!</definedName>
    <definedName name="_RL030102">[2]Data!#REF!</definedName>
    <definedName name="_RL030103" localSheetId="0">[2]Data!#REF!</definedName>
    <definedName name="_RL030103">[2]Data!#REF!</definedName>
    <definedName name="_RL030104" localSheetId="0">[2]Data!#REF!</definedName>
    <definedName name="_RL030104">[2]Data!#REF!</definedName>
    <definedName name="_RL030105" localSheetId="0">[2]Data!#REF!</definedName>
    <definedName name="_RL030105">[2]Data!#REF!</definedName>
    <definedName name="_RL030106" localSheetId="0">[2]Data!#REF!</definedName>
    <definedName name="_RL030106">[2]Data!#REF!</definedName>
    <definedName name="_RL030107" localSheetId="0">[2]Data!#REF!</definedName>
    <definedName name="_RL030107">[2]Data!#REF!</definedName>
    <definedName name="_RL030108">[3]Data!$B$8</definedName>
    <definedName name="_RL030109">[3]Data!$B$9</definedName>
    <definedName name="_RL0302" localSheetId="0">[2]Data!#REF!</definedName>
    <definedName name="_RL0302">[2]Data!#REF!</definedName>
    <definedName name="_RL030201" localSheetId="0">[2]Data!#REF!</definedName>
    <definedName name="_RL030201">[2]Data!#REF!</definedName>
    <definedName name="_RL0302010">[3]Data!$B$21</definedName>
    <definedName name="_RL0302011">[3]Data!$B$22</definedName>
    <definedName name="_RL030202" localSheetId="0">[2]Data!#REF!</definedName>
    <definedName name="_RL030202">[2]Data!#REF!</definedName>
    <definedName name="_RL030203" localSheetId="0">[2]Data!#REF!</definedName>
    <definedName name="_RL030203">[2]Data!#REF!</definedName>
    <definedName name="_RL030204" localSheetId="0">[2]Data!#REF!</definedName>
    <definedName name="_RL030204">[2]Data!#REF!</definedName>
    <definedName name="_RL030205" localSheetId="0">[2]Data!#REF!</definedName>
    <definedName name="_RL030205">[2]Data!#REF!</definedName>
    <definedName name="_RL030206" localSheetId="0">[2]Data!#REF!</definedName>
    <definedName name="_RL030206">[2]Data!#REF!</definedName>
    <definedName name="_RL030207" localSheetId="0">[2]Data!#REF!</definedName>
    <definedName name="_RL030207">[2]Data!#REF!</definedName>
    <definedName name="_RL030208">[3]Data!$B$19</definedName>
    <definedName name="_RL030209">[3]Data!$B$20</definedName>
    <definedName name="_RL0303" localSheetId="0">[2]Data!#REF!</definedName>
    <definedName name="_RL0303">[2]Data!#REF!</definedName>
    <definedName name="_RL030301" localSheetId="0">[2]Data!#REF!</definedName>
    <definedName name="_RL030301">[2]Data!#REF!</definedName>
    <definedName name="_RL0303010">[3]Data!$B$32</definedName>
    <definedName name="_RL0303011">[3]Data!$B$33</definedName>
    <definedName name="_RL030302" localSheetId="0">[2]Data!#REF!</definedName>
    <definedName name="_RL030302">[2]Data!#REF!</definedName>
    <definedName name="_RL030303" localSheetId="0">[2]Data!#REF!</definedName>
    <definedName name="_RL030303">[2]Data!#REF!</definedName>
    <definedName name="_RL030304" localSheetId="0">[2]Data!#REF!</definedName>
    <definedName name="_RL030304">[2]Data!#REF!</definedName>
    <definedName name="_RL030305" localSheetId="0">[2]Data!#REF!</definedName>
    <definedName name="_RL030305">[2]Data!#REF!</definedName>
    <definedName name="_RL030306" localSheetId="0">[2]Data!#REF!</definedName>
    <definedName name="_RL030306">[2]Data!#REF!</definedName>
    <definedName name="_RL030307" localSheetId="0">[2]Data!#REF!</definedName>
    <definedName name="_RL030307">[2]Data!#REF!</definedName>
    <definedName name="_RL030308">[3]Data!$B$30</definedName>
    <definedName name="_RL030309">[3]Data!$B$31</definedName>
    <definedName name="_RL030351">[3]Data!$B$34</definedName>
    <definedName name="_RL0303510">[3]Data!$B$43</definedName>
    <definedName name="_RL0303511">[3]Data!$B$44</definedName>
    <definedName name="_RL030352">[3]Data!$B$35</definedName>
    <definedName name="_RL030353">[3]Data!$B$36</definedName>
    <definedName name="_RL030354">[3]Data!$B$37</definedName>
    <definedName name="_RL030355">[3]Data!$B$38</definedName>
    <definedName name="_RL030356">[3]Data!$B$39</definedName>
    <definedName name="_RL030357">[3]Data!$B$40</definedName>
    <definedName name="_RL030358">[3]Data!$B$41</definedName>
    <definedName name="_RL030359">[3]Data!$B$42</definedName>
    <definedName name="_RL030401" localSheetId="0">[2]Data!#REF!</definedName>
    <definedName name="_RL030401">[2]Data!#REF!</definedName>
    <definedName name="_RL0304010">[3]Data!$B$54</definedName>
    <definedName name="_RL0304011">[3]Data!$B$55</definedName>
    <definedName name="_RL030402" localSheetId="0">[2]Data!#REF!</definedName>
    <definedName name="_RL030402">[2]Data!#REF!</definedName>
    <definedName name="_RL030403" localSheetId="0">[2]Data!#REF!</definedName>
    <definedName name="_RL030403">[2]Data!#REF!</definedName>
    <definedName name="_RL030404" localSheetId="0">[2]Data!#REF!</definedName>
    <definedName name="_RL030404">[2]Data!#REF!</definedName>
    <definedName name="_RL030405" localSheetId="0">[2]Data!#REF!</definedName>
    <definedName name="_RL030405">[2]Data!#REF!</definedName>
    <definedName name="_RL030406" localSheetId="0">[2]Data!#REF!</definedName>
    <definedName name="_RL030406">[2]Data!#REF!</definedName>
    <definedName name="_RL030407" localSheetId="0">[2]Data!#REF!</definedName>
    <definedName name="_RL030407">[2]Data!#REF!</definedName>
    <definedName name="_RL030408">[3]Data!$B$52</definedName>
    <definedName name="_RL030409">[3]Data!$B$53</definedName>
    <definedName name="_RL030501" localSheetId="0">[2]Data!#REF!</definedName>
    <definedName name="_RL030501">[2]Data!#REF!</definedName>
    <definedName name="_RL0305010">[3]Data!$B$65</definedName>
    <definedName name="_RL0305011">[3]Data!$B$66</definedName>
    <definedName name="_RL030502" localSheetId="0">[2]Data!#REF!</definedName>
    <definedName name="_RL030502">[2]Data!#REF!</definedName>
    <definedName name="_RL030503" localSheetId="0">[2]Data!#REF!</definedName>
    <definedName name="_RL030503">[2]Data!#REF!</definedName>
    <definedName name="_RL030504" localSheetId="0">[2]Data!#REF!</definedName>
    <definedName name="_RL030504">[2]Data!#REF!</definedName>
    <definedName name="_RL030505" localSheetId="0">[2]Data!#REF!</definedName>
    <definedName name="_RL030505">[2]Data!#REF!</definedName>
    <definedName name="_RL030506" localSheetId="0">[2]Data!#REF!</definedName>
    <definedName name="_RL030506">[2]Data!#REF!</definedName>
    <definedName name="_RL030507" localSheetId="0">[2]Data!#REF!</definedName>
    <definedName name="_RL030507">[2]Data!#REF!</definedName>
    <definedName name="_RL030508">[3]Data!$B$63</definedName>
    <definedName name="_RL030509">[3]Data!$B$64</definedName>
    <definedName name="_RL0306" localSheetId="0">[2]Data!#REF!</definedName>
    <definedName name="_RL0306">[2]Data!#REF!</definedName>
    <definedName name="_RL030601" localSheetId="0">[2]Data!#REF!</definedName>
    <definedName name="_RL030601">[2]Data!#REF!</definedName>
    <definedName name="_RL0306010">[3]Data!$B$76</definedName>
    <definedName name="_RL0306011">[3]Data!$B$77</definedName>
    <definedName name="_RL030602" localSheetId="0">[2]Data!#REF!</definedName>
    <definedName name="_RL030602">[2]Data!#REF!</definedName>
    <definedName name="_RL030603" localSheetId="0">[2]Data!#REF!</definedName>
    <definedName name="_RL030603">[2]Data!#REF!</definedName>
    <definedName name="_RL030604" localSheetId="0">[2]Data!#REF!</definedName>
    <definedName name="_RL030604">[2]Data!#REF!</definedName>
    <definedName name="_RL030605" localSheetId="0">[2]Data!#REF!</definedName>
    <definedName name="_RL030605">[2]Data!#REF!</definedName>
    <definedName name="_RL030606" localSheetId="0">[2]Data!#REF!</definedName>
    <definedName name="_RL030606">[2]Data!#REF!</definedName>
    <definedName name="_RL030607" localSheetId="0">[2]Data!#REF!</definedName>
    <definedName name="_RL030607">[2]Data!#REF!</definedName>
    <definedName name="_RL030608">[3]Data!$B$74</definedName>
    <definedName name="_RL030609">[3]Data!$B$75</definedName>
    <definedName name="_RL0307" localSheetId="0">[2]Data!#REF!</definedName>
    <definedName name="_RL0307">[2]Data!#REF!</definedName>
    <definedName name="_RL030701" localSheetId="0">[2]Data!#REF!</definedName>
    <definedName name="_RL030701">[2]Data!#REF!</definedName>
    <definedName name="_RL0307010">[3]Data!$B$87</definedName>
    <definedName name="_RL0307011">[3]Data!$B$88</definedName>
    <definedName name="_RL030702" localSheetId="0">[2]Data!#REF!</definedName>
    <definedName name="_RL030702">[2]Data!#REF!</definedName>
    <definedName name="_RL030703" localSheetId="0">[2]Data!#REF!</definedName>
    <definedName name="_RL030703">[2]Data!#REF!</definedName>
    <definedName name="_RL030704" localSheetId="0">[2]Data!#REF!</definedName>
    <definedName name="_RL030704">[2]Data!#REF!</definedName>
    <definedName name="_RL030705" localSheetId="0">[2]Data!#REF!</definedName>
    <definedName name="_RL030705">[2]Data!#REF!</definedName>
    <definedName name="_RL030706" localSheetId="0">[2]Data!#REF!</definedName>
    <definedName name="_RL030706">[2]Data!#REF!</definedName>
    <definedName name="_RL030707" localSheetId="0">[2]Data!#REF!</definedName>
    <definedName name="_RL030707">[2]Data!#REF!</definedName>
    <definedName name="_RL030708">[3]Data!$B$85</definedName>
    <definedName name="_RL030709">[3]Data!$B$86</definedName>
    <definedName name="_RL0308" localSheetId="0">[2]Data!#REF!</definedName>
    <definedName name="_RL0308">[2]Data!#REF!</definedName>
    <definedName name="_RL030801" localSheetId="0">[2]Data!#REF!</definedName>
    <definedName name="_RL030801">[2]Data!#REF!</definedName>
    <definedName name="_RL030802" localSheetId="0">[2]Data!#REF!</definedName>
    <definedName name="_RL030802">[2]Data!#REF!</definedName>
    <definedName name="_RL030803" localSheetId="0">[2]Data!#REF!</definedName>
    <definedName name="_RL030803">[2]Data!#REF!</definedName>
    <definedName name="_RL030804" localSheetId="0">[2]Data!#REF!</definedName>
    <definedName name="_RL030804">[2]Data!#REF!</definedName>
    <definedName name="_RL030805" localSheetId="0">[2]Data!#REF!</definedName>
    <definedName name="_RL030805">[2]Data!#REF!</definedName>
    <definedName name="_RL030806" localSheetId="0">[2]Data!#REF!</definedName>
    <definedName name="_RL030806">[2]Data!#REF!</definedName>
    <definedName name="_RL030807" localSheetId="0">[2]Data!#REF!</definedName>
    <definedName name="_RL030807">[2]Data!#REF!</definedName>
    <definedName name="_RL0309" localSheetId="0">[2]Data!#REF!</definedName>
    <definedName name="_RL0309">[2]Data!#REF!</definedName>
    <definedName name="_RL030901" localSheetId="0">[2]Data!#REF!</definedName>
    <definedName name="_RL030901">[2]Data!#REF!</definedName>
    <definedName name="_RL0309010">[3]Data!$B$109</definedName>
    <definedName name="_RL0309011">[3]Data!$B$110</definedName>
    <definedName name="_RL030902" localSheetId="0">[2]Data!#REF!</definedName>
    <definedName name="_RL030902">[2]Data!#REF!</definedName>
    <definedName name="_RL030903" localSheetId="0">[2]Data!#REF!</definedName>
    <definedName name="_RL030903">[2]Data!#REF!</definedName>
    <definedName name="_RL030904" localSheetId="0">[2]Data!#REF!</definedName>
    <definedName name="_RL030904">[2]Data!#REF!</definedName>
    <definedName name="_RL030905" localSheetId="0">[2]Data!#REF!</definedName>
    <definedName name="_RL030905">[2]Data!#REF!</definedName>
    <definedName name="_RL030906" localSheetId="0">[2]Data!#REF!</definedName>
    <definedName name="_RL030906">[2]Data!#REF!</definedName>
    <definedName name="_RL030907" localSheetId="0">[2]Data!#REF!</definedName>
    <definedName name="_RL030907">[2]Data!#REF!</definedName>
    <definedName name="_RL030908">[3]Data!$B$107</definedName>
    <definedName name="_RL030909">[3]Data!$B$108</definedName>
    <definedName name="_RL0310" localSheetId="0">[2]Data!#REF!</definedName>
    <definedName name="_RL0310">[2]Data!#REF!</definedName>
    <definedName name="_RL031001" localSheetId="0">[2]Data!#REF!</definedName>
    <definedName name="_RL031001">[2]Data!#REF!</definedName>
    <definedName name="_RL0310010">[3]Data!$B$120</definedName>
    <definedName name="_RL0310011">[3]Data!$B$121</definedName>
    <definedName name="_RL031002" localSheetId="0">[2]Data!#REF!</definedName>
    <definedName name="_RL031002">[2]Data!#REF!</definedName>
    <definedName name="_RL031003" localSheetId="0">[2]Data!#REF!</definedName>
    <definedName name="_RL031003">[2]Data!#REF!</definedName>
    <definedName name="_RL031004" localSheetId="0">[2]Data!#REF!</definedName>
    <definedName name="_RL031004">[2]Data!#REF!</definedName>
    <definedName name="_RL031005" localSheetId="0">[2]Data!#REF!</definedName>
    <definedName name="_RL031005">[2]Data!#REF!</definedName>
    <definedName name="_RL031006" localSheetId="0">[2]Data!#REF!</definedName>
    <definedName name="_RL031006">[2]Data!#REF!</definedName>
    <definedName name="_RL031007" localSheetId="0">[2]Data!#REF!</definedName>
    <definedName name="_RL031007">[2]Data!#REF!</definedName>
    <definedName name="_RL031008">[3]Data!$B$118</definedName>
    <definedName name="_RL031009">[3]Data!$B$119</definedName>
    <definedName name="_RL0311" localSheetId="0">[2]Data!#REF!</definedName>
    <definedName name="_RL0311">[2]Data!#REF!</definedName>
    <definedName name="_RL031101" localSheetId="0">[2]Data!#REF!</definedName>
    <definedName name="_RL031101">[2]Data!#REF!</definedName>
    <definedName name="_RL0311010">[3]Data!$B$131</definedName>
    <definedName name="_RL0311011">[3]Data!$B$132</definedName>
    <definedName name="_RL031102" localSheetId="0">[2]Data!#REF!</definedName>
    <definedName name="_RL031102">[2]Data!#REF!</definedName>
    <definedName name="_RL031103" localSheetId="0">[2]Data!#REF!</definedName>
    <definedName name="_RL031103">[2]Data!#REF!</definedName>
    <definedName name="_RL031104" localSheetId="0">[2]Data!#REF!</definedName>
    <definedName name="_RL031104">[2]Data!#REF!</definedName>
    <definedName name="_RL031105" localSheetId="0">[2]Data!#REF!</definedName>
    <definedName name="_RL031105">[2]Data!#REF!</definedName>
    <definedName name="_RL031106" localSheetId="0">[2]Data!#REF!</definedName>
    <definedName name="_RL031106">[2]Data!#REF!</definedName>
    <definedName name="_RL031107" localSheetId="0">[2]Data!#REF!</definedName>
    <definedName name="_RL031107">[2]Data!#REF!</definedName>
    <definedName name="_RL031108">[3]Data!$B$129</definedName>
    <definedName name="_RL031109">[3]Data!$B$130</definedName>
    <definedName name="_RL031201" localSheetId="0">[2]Data!#REF!</definedName>
    <definedName name="_RL031201">[2]Data!#REF!</definedName>
    <definedName name="_RL0312010">[3]Data!$B$142</definedName>
    <definedName name="_RL0312011">[3]Data!$B$143</definedName>
    <definedName name="_RL031202" localSheetId="0">[2]Data!#REF!</definedName>
    <definedName name="_RL031202">[2]Data!#REF!</definedName>
    <definedName name="_RL031203" localSheetId="0">[2]Data!#REF!</definedName>
    <definedName name="_RL031203">[2]Data!#REF!</definedName>
    <definedName name="_RL031204" localSheetId="0">[2]Data!#REF!</definedName>
    <definedName name="_RL031204">[2]Data!#REF!</definedName>
    <definedName name="_RL031205" localSheetId="0">[2]Data!#REF!</definedName>
    <definedName name="_RL031205">[2]Data!#REF!</definedName>
    <definedName name="_RL031206" localSheetId="0">[2]Data!#REF!</definedName>
    <definedName name="_RL031206">[2]Data!#REF!</definedName>
    <definedName name="_RL031207" localSheetId="0">[2]Data!#REF!</definedName>
    <definedName name="_RL031207">[2]Data!#REF!</definedName>
    <definedName name="_RL031208">[3]Data!$B$140</definedName>
    <definedName name="_RL031209">[3]Data!$B$141</definedName>
    <definedName name="_RL031301" localSheetId="0">[2]Data!#REF!</definedName>
    <definedName name="_RL031301">[2]Data!#REF!</definedName>
    <definedName name="_RL0313010">[3]Data!$B$153</definedName>
    <definedName name="_RL0313011">[3]Data!$B$154</definedName>
    <definedName name="_RL031302" localSheetId="0">[2]Data!#REF!</definedName>
    <definedName name="_RL031302">[2]Data!#REF!</definedName>
    <definedName name="_RL031303" localSheetId="0">[2]Data!#REF!</definedName>
    <definedName name="_RL031303">[2]Data!#REF!</definedName>
    <definedName name="_RL031304" localSheetId="0">[2]Data!#REF!</definedName>
    <definedName name="_RL031304">[2]Data!#REF!</definedName>
    <definedName name="_RL031305" localSheetId="0">[2]Data!#REF!</definedName>
    <definedName name="_RL031305">[2]Data!#REF!</definedName>
    <definedName name="_RL031306" localSheetId="0">[2]Data!#REF!</definedName>
    <definedName name="_RL031306">[2]Data!#REF!</definedName>
    <definedName name="_RL031307" localSheetId="0">[2]Data!#REF!</definedName>
    <definedName name="_RL031307">[2]Data!#REF!</definedName>
    <definedName name="_RL031308">[3]Data!$B$151</definedName>
    <definedName name="_RL031309">[3]Data!$B$152</definedName>
    <definedName name="_RL0314" localSheetId="0">[2]Data!#REF!</definedName>
    <definedName name="_RL0314">[2]Data!#REF!</definedName>
    <definedName name="_RL031401" localSheetId="0">[2]Data!#REF!</definedName>
    <definedName name="_RL031401">[2]Data!#REF!</definedName>
    <definedName name="_RL0314010">[3]Data!$B$164</definedName>
    <definedName name="_RL0314011">[3]Data!$B$165</definedName>
    <definedName name="_RL031402" localSheetId="0">[2]Data!#REF!</definedName>
    <definedName name="_RL031402">[2]Data!#REF!</definedName>
    <definedName name="_RL031403" localSheetId="0">[2]Data!#REF!</definedName>
    <definedName name="_RL031403">[2]Data!#REF!</definedName>
    <definedName name="_RL031404" localSheetId="0">[2]Data!#REF!</definedName>
    <definedName name="_RL031404">[2]Data!#REF!</definedName>
    <definedName name="_RL031405" localSheetId="0">[2]Data!#REF!</definedName>
    <definedName name="_RL031405">[2]Data!#REF!</definedName>
    <definedName name="_RL031406" localSheetId="0">[2]Data!#REF!</definedName>
    <definedName name="_RL031406">[2]Data!#REF!</definedName>
    <definedName name="_RL031407" localSheetId="0">[2]Data!#REF!</definedName>
    <definedName name="_RL031407">[2]Data!#REF!</definedName>
    <definedName name="_RL031408">[3]Data!$B$162</definedName>
    <definedName name="_RL031409">[3]Data!$B$163</definedName>
    <definedName name="_RL0315" localSheetId="0">[2]Data!#REF!</definedName>
    <definedName name="_RL0315">[2]Data!#REF!</definedName>
    <definedName name="_RL031501" localSheetId="0">[2]Data!#REF!</definedName>
    <definedName name="_RL031501">[2]Data!#REF!</definedName>
    <definedName name="_RL0315010">[3]Data!$B$175</definedName>
    <definedName name="_RL0315011">[3]Data!$B$176</definedName>
    <definedName name="_RL031502" localSheetId="0">[2]Data!#REF!</definedName>
    <definedName name="_RL031502">[2]Data!#REF!</definedName>
    <definedName name="_RL031503" localSheetId="0">[2]Data!#REF!</definedName>
    <definedName name="_RL031503">[2]Data!#REF!</definedName>
    <definedName name="_RL031504" localSheetId="0">[2]Data!#REF!</definedName>
    <definedName name="_RL031504">[2]Data!#REF!</definedName>
    <definedName name="_RL031505" localSheetId="0">[2]Data!#REF!</definedName>
    <definedName name="_RL031505">[2]Data!#REF!</definedName>
    <definedName name="_RL031506" localSheetId="0">[2]Data!#REF!</definedName>
    <definedName name="_RL031506">[2]Data!#REF!</definedName>
    <definedName name="_RL031507" localSheetId="0">[2]Data!#REF!</definedName>
    <definedName name="_RL031507">[2]Data!#REF!</definedName>
    <definedName name="_RL031508">[3]Data!$B$173</definedName>
    <definedName name="_RL031509">[3]Data!$B$174</definedName>
    <definedName name="_RL0316" localSheetId="0">[2]Data!#REF!</definedName>
    <definedName name="_RL0316">[2]Data!#REF!</definedName>
    <definedName name="_RL031601" localSheetId="0">[2]Data!#REF!</definedName>
    <definedName name="_RL031601">[2]Data!#REF!</definedName>
    <definedName name="_RL0316010">[3]Data!$B$186</definedName>
    <definedName name="_RL0316011">[3]Data!$B$187</definedName>
    <definedName name="_RL031602" localSheetId="0">[2]Data!#REF!</definedName>
    <definedName name="_RL031602">[2]Data!#REF!</definedName>
    <definedName name="_RL031603" localSheetId="0">[2]Data!#REF!</definedName>
    <definedName name="_RL031603">[2]Data!#REF!</definedName>
    <definedName name="_RL031604" localSheetId="0">[2]Data!#REF!</definedName>
    <definedName name="_RL031604">[2]Data!#REF!</definedName>
    <definedName name="_RL031605" localSheetId="0">[2]Data!#REF!</definedName>
    <definedName name="_RL031605">[2]Data!#REF!</definedName>
    <definedName name="_RL031606" localSheetId="0">[2]Data!#REF!</definedName>
    <definedName name="_RL031606">[2]Data!#REF!</definedName>
    <definedName name="_RL031607" localSheetId="0">[2]Data!#REF!</definedName>
    <definedName name="_RL031607">[2]Data!#REF!</definedName>
    <definedName name="_RL031608">[3]Data!$B$184</definedName>
    <definedName name="_RL031609">[3]Data!$B$185</definedName>
    <definedName name="_RL031651">[3]Data!$B$188</definedName>
    <definedName name="_RL0316510">[3]Data!$B$197</definedName>
    <definedName name="_RL0316511">[3]Data!$B$198</definedName>
    <definedName name="_RL031652">[3]Data!$B$189</definedName>
    <definedName name="_RL031653">[3]Data!$B$190</definedName>
    <definedName name="_RL031654">[3]Data!$B$191</definedName>
    <definedName name="_RL031655">[3]Data!$B$192</definedName>
    <definedName name="_RL031656">[3]Data!$B$193</definedName>
    <definedName name="_RL031657">[3]Data!$B$194</definedName>
    <definedName name="_RL031658">[3]Data!$B$195</definedName>
    <definedName name="_RL031659">[3]Data!$B$196</definedName>
    <definedName name="_RL0317" localSheetId="0">[2]Data!#REF!</definedName>
    <definedName name="_RL0317">[2]Data!#REF!</definedName>
    <definedName name="_RL031701" localSheetId="0">[2]Data!#REF!</definedName>
    <definedName name="_RL031701">[2]Data!#REF!</definedName>
    <definedName name="_RL0317010">[3]Data!$B$208</definedName>
    <definedName name="_RL0317011">[3]Data!$B$209</definedName>
    <definedName name="_RL031702" localSheetId="0">[2]Data!#REF!</definedName>
    <definedName name="_RL031702">[2]Data!#REF!</definedName>
    <definedName name="_RL031703" localSheetId="0">[2]Data!#REF!</definedName>
    <definedName name="_RL031703">[2]Data!#REF!</definedName>
    <definedName name="_RL031704" localSheetId="0">[2]Data!#REF!</definedName>
    <definedName name="_RL031704">[2]Data!#REF!</definedName>
    <definedName name="_RL031705" localSheetId="0">[2]Data!#REF!</definedName>
    <definedName name="_RL031705">[2]Data!#REF!</definedName>
    <definedName name="_RL031706" localSheetId="0">[2]Data!#REF!</definedName>
    <definedName name="_RL031706">[2]Data!#REF!</definedName>
    <definedName name="_RL031707" localSheetId="0">[2]Data!#REF!</definedName>
    <definedName name="_RL031707">[2]Data!#REF!</definedName>
    <definedName name="_RL031708">[3]Data!$B$206</definedName>
    <definedName name="_RL031709">[3]Data!$B$207</definedName>
    <definedName name="_RL0318" localSheetId="0">[2]Data!#REF!</definedName>
    <definedName name="_RL0318">[2]Data!#REF!</definedName>
    <definedName name="_RL031801" localSheetId="0">[2]Data!#REF!</definedName>
    <definedName name="_RL031801">[2]Data!#REF!</definedName>
    <definedName name="_RL0318010">[3]Data!$B$219</definedName>
    <definedName name="_RL0318011">[3]Data!$B$220</definedName>
    <definedName name="_RL031802" localSheetId="0">[2]Data!#REF!</definedName>
    <definedName name="_RL031802">[2]Data!#REF!</definedName>
    <definedName name="_RL031803" localSheetId="0">[2]Data!#REF!</definedName>
    <definedName name="_RL031803">[2]Data!#REF!</definedName>
    <definedName name="_RL031804" localSheetId="0">[2]Data!#REF!</definedName>
    <definedName name="_RL031804">[2]Data!#REF!</definedName>
    <definedName name="_RL031805" localSheetId="0">[2]Data!#REF!</definedName>
    <definedName name="_RL031805">[2]Data!#REF!</definedName>
    <definedName name="_RL031806" localSheetId="0">[2]Data!#REF!</definedName>
    <definedName name="_RL031806">[2]Data!#REF!</definedName>
    <definedName name="_RL031807" localSheetId="0">[2]Data!#REF!</definedName>
    <definedName name="_RL031807">[2]Data!#REF!</definedName>
    <definedName name="_RL031808">[3]Data!$B$217</definedName>
    <definedName name="_RL031809">[3]Data!$B$218</definedName>
    <definedName name="_RL0319" localSheetId="0">[2]Data!#REF!</definedName>
    <definedName name="_RL0319">[2]Data!#REF!</definedName>
    <definedName name="_RL031901" localSheetId="0">[2]Data!#REF!</definedName>
    <definedName name="_RL031901">[2]Data!#REF!</definedName>
    <definedName name="_RL0319010">[3]Data!$B$230</definedName>
    <definedName name="_RL0319011">[3]Data!$B$231</definedName>
    <definedName name="_RL031902" localSheetId="0">[2]Data!#REF!</definedName>
    <definedName name="_RL031902">[2]Data!#REF!</definedName>
    <definedName name="_RL031903" localSheetId="0">[2]Data!#REF!</definedName>
    <definedName name="_RL031903">[2]Data!#REF!</definedName>
    <definedName name="_RL031904" localSheetId="0">[2]Data!#REF!</definedName>
    <definedName name="_RL031904">[2]Data!#REF!</definedName>
    <definedName name="_RL031905" localSheetId="0">[2]Data!#REF!</definedName>
    <definedName name="_RL031905">[2]Data!#REF!</definedName>
    <definedName name="_RL031906" localSheetId="0">[2]Data!#REF!</definedName>
    <definedName name="_RL031906">[2]Data!#REF!</definedName>
    <definedName name="_RL031907" localSheetId="0">[2]Data!#REF!</definedName>
    <definedName name="_RL031907">[2]Data!#REF!</definedName>
    <definedName name="_RL031908">[3]Data!$B$228</definedName>
    <definedName name="_RL031909">[3]Data!$B$229</definedName>
    <definedName name="_RL032001" localSheetId="0">[2]Data!#REF!</definedName>
    <definedName name="_RL032001">[2]Data!#REF!</definedName>
    <definedName name="_RL0320010">[3]Data!$B$241</definedName>
    <definedName name="_RL0320011">[3]Data!$B$242</definedName>
    <definedName name="_RL032002" localSheetId="0">[2]Data!#REF!</definedName>
    <definedName name="_RL032002">[2]Data!#REF!</definedName>
    <definedName name="_RL032003" localSheetId="0">[2]Data!#REF!</definedName>
    <definedName name="_RL032003">[2]Data!#REF!</definedName>
    <definedName name="_RL032004" localSheetId="0">[2]Data!#REF!</definedName>
    <definedName name="_RL032004">[2]Data!#REF!</definedName>
    <definedName name="_RL032005" localSheetId="0">[2]Data!#REF!</definedName>
    <definedName name="_RL032005">[2]Data!#REF!</definedName>
    <definedName name="_RL032006" localSheetId="0">[2]Data!#REF!</definedName>
    <definedName name="_RL032006">[2]Data!#REF!</definedName>
    <definedName name="_RL032007" localSheetId="0">[2]Data!#REF!</definedName>
    <definedName name="_RL032007">[2]Data!#REF!</definedName>
    <definedName name="_RL032008">[3]Data!$B$239</definedName>
    <definedName name="_RL032009">[3]Data!$B$240</definedName>
    <definedName name="_RL032101" localSheetId="0">[2]Data!#REF!</definedName>
    <definedName name="_RL032101">[2]Data!#REF!</definedName>
    <definedName name="_RL0321010">[3]Data!$B$252</definedName>
    <definedName name="_RL0321011">[3]Data!$B$253</definedName>
    <definedName name="_RL032102" localSheetId="0">[2]Data!#REF!</definedName>
    <definedName name="_RL032102">[2]Data!#REF!</definedName>
    <definedName name="_RL032103" localSheetId="0">[2]Data!#REF!</definedName>
    <definedName name="_RL032103">[2]Data!#REF!</definedName>
    <definedName name="_RL032104" localSheetId="0">[2]Data!#REF!</definedName>
    <definedName name="_RL032104">[2]Data!#REF!</definedName>
    <definedName name="_RL032105" localSheetId="0">[2]Data!#REF!</definedName>
    <definedName name="_RL032105">[2]Data!#REF!</definedName>
    <definedName name="_RL032106" localSheetId="0">[2]Data!#REF!</definedName>
    <definedName name="_RL032106">[2]Data!#REF!</definedName>
    <definedName name="_RL032107" localSheetId="0">[2]Data!#REF!</definedName>
    <definedName name="_RL032107">[2]Data!#REF!</definedName>
    <definedName name="_RL032108">[3]Data!$B$250</definedName>
    <definedName name="_RL032109">[3]Data!$B$251</definedName>
    <definedName name="_RL032201" localSheetId="0">[2]Data!#REF!</definedName>
    <definedName name="_RL032201">[2]Data!#REF!</definedName>
    <definedName name="_RL0322010">[3]Data!$B$263</definedName>
    <definedName name="_RL0322011">[3]Data!$B$264</definedName>
    <definedName name="_RL032202" localSheetId="0">[2]Data!#REF!</definedName>
    <definedName name="_RL032202">[2]Data!#REF!</definedName>
    <definedName name="_RL032203" localSheetId="0">[2]Data!#REF!</definedName>
    <definedName name="_RL032203">[2]Data!#REF!</definedName>
    <definedName name="_RL032204" localSheetId="0">[2]Data!#REF!</definedName>
    <definedName name="_RL032204">[2]Data!#REF!</definedName>
    <definedName name="_RL032205" localSheetId="0">[2]Data!#REF!</definedName>
    <definedName name="_RL032205">[2]Data!#REF!</definedName>
    <definedName name="_RL032206" localSheetId="0">[2]Data!#REF!</definedName>
    <definedName name="_RL032206">[2]Data!#REF!</definedName>
    <definedName name="_RL032207" localSheetId="0">[2]Data!#REF!</definedName>
    <definedName name="_RL032207">[2]Data!#REF!</definedName>
    <definedName name="_RL032208">[3]Data!$B$261</definedName>
    <definedName name="_RL032209">[3]Data!$B$262</definedName>
    <definedName name="_RL032301" localSheetId="0">[2]Data!#REF!</definedName>
    <definedName name="_RL032301">[2]Data!#REF!</definedName>
    <definedName name="_RL0323010">[3]Data!$B$274</definedName>
    <definedName name="_RL0323011">[3]Data!$B$275</definedName>
    <definedName name="_RL032302" localSheetId="0">[2]Data!#REF!</definedName>
    <definedName name="_RL032302">[2]Data!#REF!</definedName>
    <definedName name="_RL032303" localSheetId="0">[2]Data!#REF!</definedName>
    <definedName name="_RL032303">[2]Data!#REF!</definedName>
    <definedName name="_RL032304" localSheetId="0">[2]Data!#REF!</definedName>
    <definedName name="_RL032304">[2]Data!#REF!</definedName>
    <definedName name="_RL032305" localSheetId="0">[2]Data!#REF!</definedName>
    <definedName name="_RL032305">[2]Data!#REF!</definedName>
    <definedName name="_RL032306" localSheetId="0">[2]Data!#REF!</definedName>
    <definedName name="_RL032306">[2]Data!#REF!</definedName>
    <definedName name="_RL032307" localSheetId="0">[2]Data!#REF!</definedName>
    <definedName name="_RL032307">[2]Data!#REF!</definedName>
    <definedName name="_RL032308">[3]Data!$B$272</definedName>
    <definedName name="_RL032309">[3]Data!$B$273</definedName>
    <definedName name="_RL0324" localSheetId="0">[2]Data!#REF!</definedName>
    <definedName name="_RL0324">[2]Data!#REF!</definedName>
    <definedName name="_RL032401" localSheetId="0">[2]Data!#REF!</definedName>
    <definedName name="_RL032401">[2]Data!#REF!</definedName>
    <definedName name="_RL0324010">[3]Data!$B$285</definedName>
    <definedName name="_RL0324011">[3]Data!$B$286</definedName>
    <definedName name="_RL032402" localSheetId="0">[2]Data!#REF!</definedName>
    <definedName name="_RL032402">[2]Data!#REF!</definedName>
    <definedName name="_RL032403" localSheetId="0">[2]Data!#REF!</definedName>
    <definedName name="_RL032403">[2]Data!#REF!</definedName>
    <definedName name="_RL032404" localSheetId="0">[2]Data!#REF!</definedName>
    <definedName name="_RL032404">[2]Data!#REF!</definedName>
    <definedName name="_RL032405" localSheetId="0">[2]Data!#REF!</definedName>
    <definedName name="_RL032405">[2]Data!#REF!</definedName>
    <definedName name="_RL032406" localSheetId="0">[2]Data!#REF!</definedName>
    <definedName name="_RL032406">[2]Data!#REF!</definedName>
    <definedName name="_RL032407" localSheetId="0">[2]Data!#REF!</definedName>
    <definedName name="_RL032407">[2]Data!#REF!</definedName>
    <definedName name="_RL032408">[3]Data!$B$283</definedName>
    <definedName name="_RL032409">[3]Data!$B$284</definedName>
    <definedName name="_RL0325" localSheetId="0">[2]Data!#REF!</definedName>
    <definedName name="_RL0325">[2]Data!#REF!</definedName>
    <definedName name="_RL032501" localSheetId="0">[2]Data!#REF!</definedName>
    <definedName name="_RL032501">[2]Data!#REF!</definedName>
    <definedName name="_RL0325010">[3]Data!$B$296</definedName>
    <definedName name="_RL0325011">[3]Data!$B$297</definedName>
    <definedName name="_RL032502" localSheetId="0">[2]Data!#REF!</definedName>
    <definedName name="_RL032502">[2]Data!#REF!</definedName>
    <definedName name="_RL032503" localSheetId="0">[2]Data!#REF!</definedName>
    <definedName name="_RL032503">[2]Data!#REF!</definedName>
    <definedName name="_RL032504" localSheetId="0">[2]Data!#REF!</definedName>
    <definedName name="_RL032504">[2]Data!#REF!</definedName>
    <definedName name="_RL032505" localSheetId="0">[2]Data!#REF!</definedName>
    <definedName name="_RL032505">[2]Data!#REF!</definedName>
    <definedName name="_RL032506" localSheetId="0">[2]Data!#REF!</definedName>
    <definedName name="_RL032506">[2]Data!#REF!</definedName>
    <definedName name="_RL032507" localSheetId="0">[2]Data!#REF!</definedName>
    <definedName name="_RL032507">[2]Data!#REF!</definedName>
    <definedName name="_RL032508">[3]Data!$B$294</definedName>
    <definedName name="_RL032509">[3]Data!$B$295</definedName>
    <definedName name="_RL0326" localSheetId="0">[2]Data!#REF!</definedName>
    <definedName name="_RL0326">[2]Data!#REF!</definedName>
    <definedName name="_RL032601" localSheetId="0">[2]Data!#REF!</definedName>
    <definedName name="_RL032601">[2]Data!#REF!</definedName>
    <definedName name="_RL0326010">[3]Data!$B$307</definedName>
    <definedName name="_RL0326011">[3]Data!$B$308</definedName>
    <definedName name="_RL032602" localSheetId="0">[2]Data!#REF!</definedName>
    <definedName name="_RL032602">[2]Data!#REF!</definedName>
    <definedName name="_RL032603" localSheetId="0">[2]Data!#REF!</definedName>
    <definedName name="_RL032603">[2]Data!#REF!</definedName>
    <definedName name="_RL032604" localSheetId="0">[2]Data!#REF!</definedName>
    <definedName name="_RL032604">[2]Data!#REF!</definedName>
    <definedName name="_RL032605" localSheetId="0">[2]Data!#REF!</definedName>
    <definedName name="_RL032605">[2]Data!#REF!</definedName>
    <definedName name="_RL032606" localSheetId="0">[2]Data!#REF!</definedName>
    <definedName name="_RL032606">[2]Data!#REF!</definedName>
    <definedName name="_RL032607" localSheetId="0">[2]Data!#REF!</definedName>
    <definedName name="_RL032607">[2]Data!#REF!</definedName>
    <definedName name="_RL032608">[3]Data!$B$305</definedName>
    <definedName name="_RL032609">[3]Data!$B$306</definedName>
    <definedName name="_RL0327" localSheetId="0">[2]Data!#REF!</definedName>
    <definedName name="_RL0327">[2]Data!#REF!</definedName>
    <definedName name="_RL032701" localSheetId="0">[2]Data!#REF!</definedName>
    <definedName name="_RL032701">[2]Data!#REF!</definedName>
    <definedName name="_RL0327010">[3]Data!$B$318</definedName>
    <definedName name="_RL0327011">[3]Data!$B$319</definedName>
    <definedName name="_RL032702" localSheetId="0">[2]Data!#REF!</definedName>
    <definedName name="_RL032702">[2]Data!#REF!</definedName>
    <definedName name="_RL032703" localSheetId="0">[2]Data!#REF!</definedName>
    <definedName name="_RL032703">[2]Data!#REF!</definedName>
    <definedName name="_RL032704" localSheetId="0">[2]Data!#REF!</definedName>
    <definedName name="_RL032704">[2]Data!#REF!</definedName>
    <definedName name="_RL032705" localSheetId="0">[2]Data!#REF!</definedName>
    <definedName name="_RL032705">[2]Data!#REF!</definedName>
    <definedName name="_RL032706" localSheetId="0">[2]Data!#REF!</definedName>
    <definedName name="_RL032706">[2]Data!#REF!</definedName>
    <definedName name="_RL032707" localSheetId="0">[2]Data!#REF!</definedName>
    <definedName name="_RL032707">[2]Data!#REF!</definedName>
    <definedName name="_RL032708">[3]Data!$B$316</definedName>
    <definedName name="_RL032709">[3]Data!$B$317</definedName>
    <definedName name="_RL0328" localSheetId="0">[2]Data!#REF!</definedName>
    <definedName name="_RL0328">[2]Data!#REF!</definedName>
    <definedName name="_RL032801" localSheetId="0">[2]Data!#REF!</definedName>
    <definedName name="_RL032801">[2]Data!#REF!</definedName>
    <definedName name="_RL0328010">[3]Data!$B$329</definedName>
    <definedName name="_RL0328011">[3]Data!$B$330</definedName>
    <definedName name="_RL032802" localSheetId="0">[2]Data!#REF!</definedName>
    <definedName name="_RL032802">[2]Data!#REF!</definedName>
    <definedName name="_RL032803" localSheetId="0">[2]Data!#REF!</definedName>
    <definedName name="_RL032803">[2]Data!#REF!</definedName>
    <definedName name="_RL032804" localSheetId="0">[2]Data!#REF!</definedName>
    <definedName name="_RL032804">[2]Data!#REF!</definedName>
    <definedName name="_RL032805" localSheetId="0">[2]Data!#REF!</definedName>
    <definedName name="_RL032805">[2]Data!#REF!</definedName>
    <definedName name="_RL032806" localSheetId="0">[2]Data!#REF!</definedName>
    <definedName name="_RL032806">[2]Data!#REF!</definedName>
    <definedName name="_RL032807" localSheetId="0">[2]Data!#REF!</definedName>
    <definedName name="_RL032807">[2]Data!#REF!</definedName>
    <definedName name="_RL032808">[3]Data!$B$327</definedName>
    <definedName name="_RL032809">[3]Data!$B$328</definedName>
    <definedName name="_RL0329" localSheetId="0">[2]Data!#REF!</definedName>
    <definedName name="_RL0329">[2]Data!#REF!</definedName>
    <definedName name="_RL032901" localSheetId="0">[2]Data!#REF!</definedName>
    <definedName name="_RL032901">[2]Data!#REF!</definedName>
    <definedName name="_RL0329010">[3]Data!$B$340</definedName>
    <definedName name="_RL0329011">[3]Data!$B$341</definedName>
    <definedName name="_RL032902" localSheetId="0">[2]Data!#REF!</definedName>
    <definedName name="_RL032902">[2]Data!#REF!</definedName>
    <definedName name="_RL032903" localSheetId="0">[2]Data!#REF!</definedName>
    <definedName name="_RL032903">[2]Data!#REF!</definedName>
    <definedName name="_RL032904" localSheetId="0">[2]Data!#REF!</definedName>
    <definedName name="_RL032904">[2]Data!#REF!</definedName>
    <definedName name="_RL032905" localSheetId="0">[2]Data!#REF!</definedName>
    <definedName name="_RL032905">[2]Data!#REF!</definedName>
    <definedName name="_RL032906" localSheetId="0">[2]Data!#REF!</definedName>
    <definedName name="_RL032906">[2]Data!#REF!</definedName>
    <definedName name="_RL032907" localSheetId="0">[2]Data!#REF!</definedName>
    <definedName name="_RL032907">[2]Data!#REF!</definedName>
    <definedName name="_RL032908">[3]Data!$B$338</definedName>
    <definedName name="_RL032909">[3]Data!$B$339</definedName>
    <definedName name="_RL033001" localSheetId="0">[2]Data!#REF!</definedName>
    <definedName name="_RL033001">[2]Data!#REF!</definedName>
    <definedName name="_RL0330010">[3]Data!$B$351</definedName>
    <definedName name="_RL0330011">[3]Data!$B$352</definedName>
    <definedName name="_RL033002" localSheetId="0">[2]Data!#REF!</definedName>
    <definedName name="_RL033002">[2]Data!#REF!</definedName>
    <definedName name="_RL033003" localSheetId="0">[2]Data!#REF!</definedName>
    <definedName name="_RL033003">[2]Data!#REF!</definedName>
    <definedName name="_RL033004" localSheetId="0">[2]Data!#REF!</definedName>
    <definedName name="_RL033004">[2]Data!#REF!</definedName>
    <definedName name="_RL033005" localSheetId="0">[2]Data!#REF!</definedName>
    <definedName name="_RL033005">[2]Data!#REF!</definedName>
    <definedName name="_RL033006" localSheetId="0">[2]Data!#REF!</definedName>
    <definedName name="_RL033006">[2]Data!#REF!</definedName>
    <definedName name="_RL033007" localSheetId="0">[2]Data!#REF!</definedName>
    <definedName name="_RL033007">[2]Data!#REF!</definedName>
    <definedName name="_RL033008">[3]Data!$B$349</definedName>
    <definedName name="_RL033009">[3]Data!$B$350</definedName>
    <definedName name="_RL0331" localSheetId="0">[2]Data!#REF!</definedName>
    <definedName name="_RL0331">[2]Data!#REF!</definedName>
    <definedName name="_RL033101" localSheetId="0">[2]Data!#REF!</definedName>
    <definedName name="_RL033101">[2]Data!#REF!</definedName>
    <definedName name="_RL0331010">[3]Data!$B$362</definedName>
    <definedName name="_RL0331011">[3]Data!$B$363</definedName>
    <definedName name="_RL033102" localSheetId="0">[2]Data!#REF!</definedName>
    <definedName name="_RL033102">[2]Data!#REF!</definedName>
    <definedName name="_RL033103" localSheetId="0">[2]Data!#REF!</definedName>
    <definedName name="_RL033103">[2]Data!#REF!</definedName>
    <definedName name="_RL033104" localSheetId="0">[2]Data!#REF!</definedName>
    <definedName name="_RL033104">[2]Data!#REF!</definedName>
    <definedName name="_RL033105" localSheetId="0">[2]Data!#REF!</definedName>
    <definedName name="_RL033105">[2]Data!#REF!</definedName>
    <definedName name="_RL033106" localSheetId="0">[2]Data!#REF!</definedName>
    <definedName name="_RL033106">[2]Data!#REF!</definedName>
    <definedName name="_RL033107" localSheetId="0">[2]Data!#REF!</definedName>
    <definedName name="_RL033107">[2]Data!#REF!</definedName>
    <definedName name="_RL033108">[3]Data!$B$360</definedName>
    <definedName name="_RL033109">[3]Data!$B$361</definedName>
    <definedName name="_RL0332" localSheetId="0">[2]Data!#REF!</definedName>
    <definedName name="_RL0332">[2]Data!#REF!</definedName>
    <definedName name="_RL033201" localSheetId="0">[2]Data!#REF!</definedName>
    <definedName name="_RL033201">[2]Data!#REF!</definedName>
    <definedName name="_RL0332010">[3]Data!$B$373</definedName>
    <definedName name="_RL0332011">[3]Data!$B$374</definedName>
    <definedName name="_RL033202" localSheetId="0">[2]Data!#REF!</definedName>
    <definedName name="_RL033202">[2]Data!#REF!</definedName>
    <definedName name="_RL033203" localSheetId="0">[2]Data!#REF!</definedName>
    <definedName name="_RL033203">[2]Data!#REF!</definedName>
    <definedName name="_RL033204" localSheetId="0">[2]Data!#REF!</definedName>
    <definedName name="_RL033204">[2]Data!#REF!</definedName>
    <definedName name="_RL033205" localSheetId="0">[2]Data!#REF!</definedName>
    <definedName name="_RL033205">[2]Data!#REF!</definedName>
    <definedName name="_RL033206" localSheetId="0">[2]Data!#REF!</definedName>
    <definedName name="_RL033206">[2]Data!#REF!</definedName>
    <definedName name="_RL033207" localSheetId="0">[2]Data!#REF!</definedName>
    <definedName name="_RL033207">[2]Data!#REF!</definedName>
    <definedName name="_RL033208">[3]Data!$B$371</definedName>
    <definedName name="_RL033209">[3]Data!$B$372</definedName>
    <definedName name="_RL033251">[3]Data!$B$375</definedName>
    <definedName name="_RL0332510">[3]Data!$B$384</definedName>
    <definedName name="_RL0332511">[3]Data!$B$385</definedName>
    <definedName name="_RL033252">[3]Data!$B$376</definedName>
    <definedName name="_RL033253">[3]Data!$B$377</definedName>
    <definedName name="_RL033254">[3]Data!$B$378</definedName>
    <definedName name="_RL033255">[3]Data!$B$379</definedName>
    <definedName name="_RL033256">[3]Data!$B$380</definedName>
    <definedName name="_RL033257">[3]Data!$B$381</definedName>
    <definedName name="_RL033258">[3]Data!$B$382</definedName>
    <definedName name="_RL033259">[3]Data!$B$383</definedName>
    <definedName name="_RL0333" localSheetId="0">[2]Data!#REF!</definedName>
    <definedName name="_RL0333">[2]Data!#REF!</definedName>
    <definedName name="_RL033301" localSheetId="0">[2]Data!#REF!</definedName>
    <definedName name="_RL033301">[2]Data!#REF!</definedName>
    <definedName name="_RL0333010">[3]Data!$B$395</definedName>
    <definedName name="_RL0333011">[3]Data!$B$396</definedName>
    <definedName name="_RL033302" localSheetId="0">[2]Data!#REF!</definedName>
    <definedName name="_RL033302">[2]Data!#REF!</definedName>
    <definedName name="_RL033303" localSheetId="0">[2]Data!#REF!</definedName>
    <definedName name="_RL033303">[2]Data!#REF!</definedName>
    <definedName name="_RL033304" localSheetId="0">[2]Data!#REF!</definedName>
    <definedName name="_RL033304">[2]Data!#REF!</definedName>
    <definedName name="_RL033305" localSheetId="0">[2]Data!#REF!</definedName>
    <definedName name="_RL033305">[2]Data!#REF!</definedName>
    <definedName name="_RL033306" localSheetId="0">[2]Data!#REF!</definedName>
    <definedName name="_RL033306">[2]Data!#REF!</definedName>
    <definedName name="_RL033307" localSheetId="0">[2]Data!#REF!</definedName>
    <definedName name="_RL033307">[2]Data!#REF!</definedName>
    <definedName name="_RL033308">[3]Data!$B$393</definedName>
    <definedName name="_RL033309">[3]Data!$B$394</definedName>
    <definedName name="_RL0334" localSheetId="0">[2]Data!#REF!</definedName>
    <definedName name="_RL0334">[2]Data!#REF!</definedName>
    <definedName name="_RL033401" localSheetId="0">[2]Data!#REF!</definedName>
    <definedName name="_RL033401">[2]Data!#REF!</definedName>
    <definedName name="_RL0334010">[3]Data!$B$406</definedName>
    <definedName name="_RL0334011">[3]Data!$B$407</definedName>
    <definedName name="_RL033402" localSheetId="0">[2]Data!#REF!</definedName>
    <definedName name="_RL033402">[2]Data!#REF!</definedName>
    <definedName name="_RL033403" localSheetId="0">[2]Data!#REF!</definedName>
    <definedName name="_RL033403">[2]Data!#REF!</definedName>
    <definedName name="_RL033404" localSheetId="0">[2]Data!#REF!</definedName>
    <definedName name="_RL033404">[2]Data!#REF!</definedName>
    <definedName name="_RL033405" localSheetId="0">[2]Data!#REF!</definedName>
    <definedName name="_RL033405">[2]Data!#REF!</definedName>
    <definedName name="_RL033406" localSheetId="0">[2]Data!#REF!</definedName>
    <definedName name="_RL033406">[2]Data!#REF!</definedName>
    <definedName name="_RL033407" localSheetId="0">[2]Data!#REF!</definedName>
    <definedName name="_RL033407">[2]Data!#REF!</definedName>
    <definedName name="_RL033408">[3]Data!$B$404</definedName>
    <definedName name="_RL033409">[3]Data!$B$405</definedName>
    <definedName name="_RL0335" localSheetId="0">[2]Data!#REF!</definedName>
    <definedName name="_RL0335">[2]Data!#REF!</definedName>
    <definedName name="_RL033501" localSheetId="0">[2]Data!#REF!</definedName>
    <definedName name="_RL033501">[2]Data!#REF!</definedName>
    <definedName name="_RL0335010">[3]Data!$B$417</definedName>
    <definedName name="_RL0335011">[3]Data!$B$418</definedName>
    <definedName name="_RL033502" localSheetId="0">[2]Data!#REF!</definedName>
    <definedName name="_RL033502">[2]Data!#REF!</definedName>
    <definedName name="_RL033503" localSheetId="0">[2]Data!#REF!</definedName>
    <definedName name="_RL033503">[2]Data!#REF!</definedName>
    <definedName name="_RL033504" localSheetId="0">[2]Data!#REF!</definedName>
    <definedName name="_RL033504">[2]Data!#REF!</definedName>
    <definedName name="_RL033505" localSheetId="0">[2]Data!#REF!</definedName>
    <definedName name="_RL033505">[2]Data!#REF!</definedName>
    <definedName name="_RL033506" localSheetId="0">[2]Data!#REF!</definedName>
    <definedName name="_RL033506">[2]Data!#REF!</definedName>
    <definedName name="_RL033507" localSheetId="0">[2]Data!#REF!</definedName>
    <definedName name="_RL033507">[2]Data!#REF!</definedName>
    <definedName name="_RL033508">[3]Data!$B$415</definedName>
    <definedName name="_RL033509">[3]Data!$B$416</definedName>
    <definedName name="_RL0336" localSheetId="0">[2]Data!#REF!</definedName>
    <definedName name="_RL0336">[2]Data!#REF!</definedName>
    <definedName name="_RL033601" localSheetId="0">[2]Data!#REF!</definedName>
    <definedName name="_RL033601">[2]Data!#REF!</definedName>
    <definedName name="_RL0336010">[3]Data!$B$428</definedName>
    <definedName name="_RL0336011">[3]Data!$B$429</definedName>
    <definedName name="_RL033602" localSheetId="0">[2]Data!#REF!</definedName>
    <definedName name="_RL033602">[2]Data!#REF!</definedName>
    <definedName name="_RL033603" localSheetId="0">[2]Data!#REF!</definedName>
    <definedName name="_RL033603">[2]Data!#REF!</definedName>
    <definedName name="_RL033604" localSheetId="0">[2]Data!#REF!</definedName>
    <definedName name="_RL033604">[2]Data!#REF!</definedName>
    <definedName name="_RL033605" localSheetId="0">[2]Data!#REF!</definedName>
    <definedName name="_RL033605">[2]Data!#REF!</definedName>
    <definedName name="_RL033606" localSheetId="0">[2]Data!#REF!</definedName>
    <definedName name="_RL033606">[2]Data!#REF!</definedName>
    <definedName name="_RL033607" localSheetId="0">[2]Data!#REF!</definedName>
    <definedName name="_RL033607">[2]Data!#REF!</definedName>
    <definedName name="_RL033608">[3]Data!$B$426</definedName>
    <definedName name="_RL033609">[3]Data!$B$427</definedName>
    <definedName name="_RL033701" localSheetId="0">[2]Data!#REF!</definedName>
    <definedName name="_RL033701">[2]Data!#REF!</definedName>
    <definedName name="_RL0337010">[3]Data!$B$439</definedName>
    <definedName name="_RL0337011">[3]Data!$B$440</definedName>
    <definedName name="_RL033702" localSheetId="0">[2]Data!#REF!</definedName>
    <definedName name="_RL033702">[2]Data!#REF!</definedName>
    <definedName name="_RL033703" localSheetId="0">[2]Data!#REF!</definedName>
    <definedName name="_RL033703">[2]Data!#REF!</definedName>
    <definedName name="_RL033704" localSheetId="0">[2]Data!#REF!</definedName>
    <definedName name="_RL033704">[2]Data!#REF!</definedName>
    <definedName name="_RL033705" localSheetId="0">[2]Data!#REF!</definedName>
    <definedName name="_RL033705">[2]Data!#REF!</definedName>
    <definedName name="_RL033706" localSheetId="0">[2]Data!#REF!</definedName>
    <definedName name="_RL033706">[2]Data!#REF!</definedName>
    <definedName name="_RL033707" localSheetId="0">[2]Data!#REF!</definedName>
    <definedName name="_RL033707">[2]Data!#REF!</definedName>
    <definedName name="_RL033708">[3]Data!$B$437</definedName>
    <definedName name="_RL033709">[3]Data!$B$438</definedName>
    <definedName name="_RL033801" localSheetId="0">[2]Data!#REF!</definedName>
    <definedName name="_RL033801">[2]Data!#REF!</definedName>
    <definedName name="_RL0338010">[3]Data!$B$450</definedName>
    <definedName name="_RL0338011">[3]Data!$B$451</definedName>
    <definedName name="_RL033802" localSheetId="0">[2]Data!#REF!</definedName>
    <definedName name="_RL033802">[2]Data!#REF!</definedName>
    <definedName name="_RL033803" localSheetId="0">[2]Data!#REF!</definedName>
    <definedName name="_RL033803">[2]Data!#REF!</definedName>
    <definedName name="_RL033804" localSheetId="0">[2]Data!#REF!</definedName>
    <definedName name="_RL033804">[2]Data!#REF!</definedName>
    <definedName name="_RL033805" localSheetId="0">[2]Data!#REF!</definedName>
    <definedName name="_RL033805">[2]Data!#REF!</definedName>
    <definedName name="_RL033806" localSheetId="0">[2]Data!#REF!</definedName>
    <definedName name="_RL033806">[2]Data!#REF!</definedName>
    <definedName name="_RL033807" localSheetId="0">[2]Data!#REF!</definedName>
    <definedName name="_RL033807">[2]Data!#REF!</definedName>
    <definedName name="_RL033808">[3]Data!$B$448</definedName>
    <definedName name="_RL033809">[3]Data!$B$449</definedName>
    <definedName name="_RL033901" localSheetId="0">[2]Data!#REF!</definedName>
    <definedName name="_RL033901">[2]Data!#REF!</definedName>
    <definedName name="_RL0339010">[3]Data!$B$461</definedName>
    <definedName name="_RL0339011">[3]Data!$B$462</definedName>
    <definedName name="_RL033902" localSheetId="0">[2]Data!#REF!</definedName>
    <definedName name="_RL033902">[2]Data!#REF!</definedName>
    <definedName name="_RL033903" localSheetId="0">[2]Data!#REF!</definedName>
    <definedName name="_RL033903">[2]Data!#REF!</definedName>
    <definedName name="_RL033904" localSheetId="0">[2]Data!#REF!</definedName>
    <definedName name="_RL033904">[2]Data!#REF!</definedName>
    <definedName name="_RL033905" localSheetId="0">[2]Data!#REF!</definedName>
    <definedName name="_RL033905">[2]Data!#REF!</definedName>
    <definedName name="_RL033906" localSheetId="0">[2]Data!#REF!</definedName>
    <definedName name="_RL033906">[2]Data!#REF!</definedName>
    <definedName name="_RL033907" localSheetId="0">[2]Data!#REF!</definedName>
    <definedName name="_RL033907">[2]Data!#REF!</definedName>
    <definedName name="_RL033908">[3]Data!$B$459</definedName>
    <definedName name="_RL033909">[3]Data!$B$460</definedName>
    <definedName name="_RL034001" localSheetId="0">[2]Data!#REF!</definedName>
    <definedName name="_RL034001">[2]Data!#REF!</definedName>
    <definedName name="_RL0340010">[3]Data!$B$472</definedName>
    <definedName name="_RL0340011">[3]Data!$B$473</definedName>
    <definedName name="_RL034002" localSheetId="0">[2]Data!#REF!</definedName>
    <definedName name="_RL034002">[2]Data!#REF!</definedName>
    <definedName name="_RL034003" localSheetId="0">[2]Data!#REF!</definedName>
    <definedName name="_RL034003">[2]Data!#REF!</definedName>
    <definedName name="_RL034004" localSheetId="0">[2]Data!#REF!</definedName>
    <definedName name="_RL034004">[2]Data!#REF!</definedName>
    <definedName name="_RL034005" localSheetId="0">[2]Data!#REF!</definedName>
    <definedName name="_RL034005">[2]Data!#REF!</definedName>
    <definedName name="_RL034006" localSheetId="0">[2]Data!#REF!</definedName>
    <definedName name="_RL034006">[2]Data!#REF!</definedName>
    <definedName name="_RL034007" localSheetId="0">[2]Data!#REF!</definedName>
    <definedName name="_RL034007">[2]Data!#REF!</definedName>
    <definedName name="_RL034008">[3]Data!$B$470</definedName>
    <definedName name="_RL034009">[3]Data!$B$471</definedName>
    <definedName name="_RL034101" localSheetId="0">[2]Data!#REF!</definedName>
    <definedName name="_RL034101">[2]Data!#REF!</definedName>
    <definedName name="_RL0341010">[3]Data!$B$483</definedName>
    <definedName name="_RL0341011">[3]Data!$B$484</definedName>
    <definedName name="_RL034102" localSheetId="0">[2]Data!#REF!</definedName>
    <definedName name="_RL034102">[2]Data!#REF!</definedName>
    <definedName name="_RL034103" localSheetId="0">[2]Data!#REF!</definedName>
    <definedName name="_RL034103">[2]Data!#REF!</definedName>
    <definedName name="_RL034104" localSheetId="0">[2]Data!#REF!</definedName>
    <definedName name="_RL034104">[2]Data!#REF!</definedName>
    <definedName name="_RL034105" localSheetId="0">[2]Data!#REF!</definedName>
    <definedName name="_RL034105">[2]Data!#REF!</definedName>
    <definedName name="_RL034106" localSheetId="0">[2]Data!#REF!</definedName>
    <definedName name="_RL034106">[2]Data!#REF!</definedName>
    <definedName name="_RL034107" localSheetId="0">[2]Data!#REF!</definedName>
    <definedName name="_RL034107">[2]Data!#REF!</definedName>
    <definedName name="_RL034108">[3]Data!$B$481</definedName>
    <definedName name="_RL034109">[3]Data!$B$482</definedName>
    <definedName name="_RL034201" localSheetId="0">[2]Data!#REF!</definedName>
    <definedName name="_RL034201">[2]Data!#REF!</definedName>
    <definedName name="_RL0342010">[3]Data!$B$494</definedName>
    <definedName name="_RL0342011">[3]Data!$B$495</definedName>
    <definedName name="_RL034202" localSheetId="0">[2]Data!#REF!</definedName>
    <definedName name="_RL034202">[2]Data!#REF!</definedName>
    <definedName name="_RL034203" localSheetId="0">[2]Data!#REF!</definedName>
    <definedName name="_RL034203">[2]Data!#REF!</definedName>
    <definedName name="_RL034204" localSheetId="0">[2]Data!#REF!</definedName>
    <definedName name="_RL034204">[2]Data!#REF!</definedName>
    <definedName name="_RL034205" localSheetId="0">[2]Data!#REF!</definedName>
    <definedName name="_RL034205">[2]Data!#REF!</definedName>
    <definedName name="_RL034206" localSheetId="0">[2]Data!#REF!</definedName>
    <definedName name="_RL034206">[2]Data!#REF!</definedName>
    <definedName name="_RL034207" localSheetId="0">[2]Data!#REF!</definedName>
    <definedName name="_RL034207">[2]Data!#REF!</definedName>
    <definedName name="_RL034208">[3]Data!$B$492</definedName>
    <definedName name="_RL034209">[3]Data!$B$493</definedName>
    <definedName name="_RL034301" localSheetId="0">[2]Data!#REF!</definedName>
    <definedName name="_RL034301">[2]Data!#REF!</definedName>
    <definedName name="_RL0343010">[3]Data!$B$505</definedName>
    <definedName name="_RL0343011">[3]Data!$B$506</definedName>
    <definedName name="_RL034302" localSheetId="0">[2]Data!#REF!</definedName>
    <definedName name="_RL034302">[2]Data!#REF!</definedName>
    <definedName name="_RL034303" localSheetId="0">[2]Data!#REF!</definedName>
    <definedName name="_RL034303">[2]Data!#REF!</definedName>
    <definedName name="_RL034304" localSheetId="0">[2]Data!#REF!</definedName>
    <definedName name="_RL034304">[2]Data!#REF!</definedName>
    <definedName name="_RL034305" localSheetId="0">[2]Data!#REF!</definedName>
    <definedName name="_RL034305">[2]Data!#REF!</definedName>
    <definedName name="_RL034306" localSheetId="0">[2]Data!#REF!</definedName>
    <definedName name="_RL034306">[2]Data!#REF!</definedName>
    <definedName name="_RL034307" localSheetId="0">[2]Data!#REF!</definedName>
    <definedName name="_RL034307">[2]Data!#REF!</definedName>
    <definedName name="_RL034308">[3]Data!$B$503</definedName>
    <definedName name="_RL034309">[3]Data!$B$504</definedName>
    <definedName name="_RL034401" localSheetId="0">[2]Data!#REF!</definedName>
    <definedName name="_RL034401">[2]Data!#REF!</definedName>
    <definedName name="_RL0344010">[3]Data!$B$516</definedName>
    <definedName name="_RL0344011">[3]Data!$B$517</definedName>
    <definedName name="_RL034402" localSheetId="0">[2]Data!#REF!</definedName>
    <definedName name="_RL034402">[2]Data!#REF!</definedName>
    <definedName name="_RL034403" localSheetId="0">[2]Data!#REF!</definedName>
    <definedName name="_RL034403">[2]Data!#REF!</definedName>
    <definedName name="_RL034404" localSheetId="0">[2]Data!#REF!</definedName>
    <definedName name="_RL034404">[2]Data!#REF!</definedName>
    <definedName name="_RL034405" localSheetId="0">[2]Data!#REF!</definedName>
    <definedName name="_RL034405">[2]Data!#REF!</definedName>
    <definedName name="_RL034406" localSheetId="0">[2]Data!#REF!</definedName>
    <definedName name="_RL034406">[2]Data!#REF!</definedName>
    <definedName name="_RL034407" localSheetId="0">[2]Data!#REF!</definedName>
    <definedName name="_RL034407">[2]Data!#REF!</definedName>
    <definedName name="_RL034408">[3]Data!$B$514</definedName>
    <definedName name="_RL034409">[3]Data!$B$515</definedName>
    <definedName name="_RL034501" localSheetId="0">[2]Data!#REF!</definedName>
    <definedName name="_RL034501">[2]Data!#REF!</definedName>
    <definedName name="_RL0345010">[3]Data!$B$527</definedName>
    <definedName name="_RL0345011">[3]Data!$B$528</definedName>
    <definedName name="_RL034502" localSheetId="0">[2]Data!#REF!</definedName>
    <definedName name="_RL034502">[2]Data!#REF!</definedName>
    <definedName name="_RL034503" localSheetId="0">[2]Data!#REF!</definedName>
    <definedName name="_RL034503">[2]Data!#REF!</definedName>
    <definedName name="_RL034504" localSheetId="0">[2]Data!#REF!</definedName>
    <definedName name="_RL034504">[2]Data!#REF!</definedName>
    <definedName name="_RL034505" localSheetId="0">[2]Data!#REF!</definedName>
    <definedName name="_RL034505">[2]Data!#REF!</definedName>
    <definedName name="_RL034506" localSheetId="0">[2]Data!#REF!</definedName>
    <definedName name="_RL034506">[2]Data!#REF!</definedName>
    <definedName name="_RL034507" localSheetId="0">[2]Data!#REF!</definedName>
    <definedName name="_RL034507">[2]Data!#REF!</definedName>
    <definedName name="_RL034508">[3]Data!$B$525</definedName>
    <definedName name="_RL034509">[3]Data!$B$526</definedName>
    <definedName name="_RL034601" localSheetId="0">[2]Data!#REF!</definedName>
    <definedName name="_RL034601">[2]Data!#REF!</definedName>
    <definedName name="_RL0346010">[3]Data!$B$538</definedName>
    <definedName name="_RL0346011">[3]Data!$B$539</definedName>
    <definedName name="_RL034602" localSheetId="0">[2]Data!#REF!</definedName>
    <definedName name="_RL034602">[2]Data!#REF!</definedName>
    <definedName name="_RL034603" localSheetId="0">[2]Data!#REF!</definedName>
    <definedName name="_RL034603">[2]Data!#REF!</definedName>
    <definedName name="_RL034604" localSheetId="0">[2]Data!#REF!</definedName>
    <definedName name="_RL034604">[2]Data!#REF!</definedName>
    <definedName name="_RL034605" localSheetId="0">[2]Data!#REF!</definedName>
    <definedName name="_RL034605">[2]Data!#REF!</definedName>
    <definedName name="_RL034606" localSheetId="0">[2]Data!#REF!</definedName>
    <definedName name="_RL034606">[2]Data!#REF!</definedName>
    <definedName name="_RL034607" localSheetId="0">[2]Data!#REF!</definedName>
    <definedName name="_RL034607">[2]Data!#REF!</definedName>
    <definedName name="_RL034608">[3]Data!$B$536</definedName>
    <definedName name="_RL034609">[3]Data!$B$537</definedName>
    <definedName name="_RL034701" localSheetId="0">[2]Data!#REF!</definedName>
    <definedName name="_RL034701">[2]Data!#REF!</definedName>
    <definedName name="_RL0347010">[3]Data!$B$549</definedName>
    <definedName name="_RL0347011">[3]Data!$B$550</definedName>
    <definedName name="_RL034702" localSheetId="0">[2]Data!#REF!</definedName>
    <definedName name="_RL034702">[2]Data!#REF!</definedName>
    <definedName name="_RL034703" localSheetId="0">[2]Data!#REF!</definedName>
    <definedName name="_RL034703">[2]Data!#REF!</definedName>
    <definedName name="_RL034704" localSheetId="0">[2]Data!#REF!</definedName>
    <definedName name="_RL034704">[2]Data!#REF!</definedName>
    <definedName name="_RL034705" localSheetId="0">[2]Data!#REF!</definedName>
    <definedName name="_RL034705">[2]Data!#REF!</definedName>
    <definedName name="_RL034706" localSheetId="0">[2]Data!#REF!</definedName>
    <definedName name="_RL034706">[2]Data!#REF!</definedName>
    <definedName name="_RL034707" localSheetId="0">[2]Data!#REF!</definedName>
    <definedName name="_RL034707">[2]Data!#REF!</definedName>
    <definedName name="_RL034708">[3]Data!$B$547</definedName>
    <definedName name="_RL034709">[3]Data!$B$548</definedName>
    <definedName name="_RL034801" localSheetId="0">[2]Data!#REF!</definedName>
    <definedName name="_RL034801">[2]Data!#REF!</definedName>
    <definedName name="_RL0348010">[3]Data!$B$560</definedName>
    <definedName name="_RL0348011">[3]Data!$B$561</definedName>
    <definedName name="_RL034802" localSheetId="0">[2]Data!#REF!</definedName>
    <definedName name="_RL034802">[2]Data!#REF!</definedName>
    <definedName name="_RL034803" localSheetId="0">[2]Data!#REF!</definedName>
    <definedName name="_RL034803">[2]Data!#REF!</definedName>
    <definedName name="_RL034804" localSheetId="0">[2]Data!#REF!</definedName>
    <definedName name="_RL034804">[2]Data!#REF!</definedName>
    <definedName name="_RL034805" localSheetId="0">[2]Data!#REF!</definedName>
    <definedName name="_RL034805">[2]Data!#REF!</definedName>
    <definedName name="_RL034806" localSheetId="0">[2]Data!#REF!</definedName>
    <definedName name="_RL034806">[2]Data!#REF!</definedName>
    <definedName name="_RL034807" localSheetId="0">[2]Data!#REF!</definedName>
    <definedName name="_RL034807">[2]Data!#REF!</definedName>
    <definedName name="_RL034808">[3]Data!$B$558</definedName>
    <definedName name="_RL034809">[3]Data!$B$559</definedName>
    <definedName name="_RL034901" localSheetId="0">[2]Data!#REF!</definedName>
    <definedName name="_RL034901">[2]Data!#REF!</definedName>
    <definedName name="_RL0349010">[3]Data!$B$571</definedName>
    <definedName name="_RL0349011">[3]Data!$B$572</definedName>
    <definedName name="_RL034902" localSheetId="0">[2]Data!#REF!</definedName>
    <definedName name="_RL034902">[2]Data!#REF!</definedName>
    <definedName name="_RL034903" localSheetId="0">[2]Data!#REF!</definedName>
    <definedName name="_RL034903">[2]Data!#REF!</definedName>
    <definedName name="_RL034904" localSheetId="0">[2]Data!#REF!</definedName>
    <definedName name="_RL034904">[2]Data!#REF!</definedName>
    <definedName name="_RL034905" localSheetId="0">[2]Data!#REF!</definedName>
    <definedName name="_RL034905">[2]Data!#REF!</definedName>
    <definedName name="_RL034906" localSheetId="0">[2]Data!#REF!</definedName>
    <definedName name="_RL034906">[2]Data!#REF!</definedName>
    <definedName name="_RL034907" localSheetId="0">[2]Data!#REF!</definedName>
    <definedName name="_RL034907">[2]Data!#REF!</definedName>
    <definedName name="_RL034908">[3]Data!$B$569</definedName>
    <definedName name="_RL034909">[3]Data!$B$570</definedName>
    <definedName name="_RL035001" localSheetId="0">[2]Data!#REF!</definedName>
    <definedName name="_RL035001">[2]Data!#REF!</definedName>
    <definedName name="_RL0350010">[3]Data!$B$582</definedName>
    <definedName name="_RL0350011">[3]Data!$B$583</definedName>
    <definedName name="_RL035002" localSheetId="0">[2]Data!#REF!</definedName>
    <definedName name="_RL035002">[2]Data!#REF!</definedName>
    <definedName name="_RL035003" localSheetId="0">[2]Data!#REF!</definedName>
    <definedName name="_RL035003">[2]Data!#REF!</definedName>
    <definedName name="_RL035004" localSheetId="0">[2]Data!#REF!</definedName>
    <definedName name="_RL035004">[2]Data!#REF!</definedName>
    <definedName name="_RL035005" localSheetId="0">[2]Data!#REF!</definedName>
    <definedName name="_RL035005">[2]Data!#REF!</definedName>
    <definedName name="_RL035006" localSheetId="0">[2]Data!#REF!</definedName>
    <definedName name="_RL035006">[2]Data!#REF!</definedName>
    <definedName name="_RL035007" localSheetId="0">[2]Data!#REF!</definedName>
    <definedName name="_RL035007">[2]Data!#REF!</definedName>
    <definedName name="_RL035008">[3]Data!$B$580</definedName>
    <definedName name="_RL035009">[3]Data!$B$581</definedName>
    <definedName name="_RL035101" localSheetId="0">[2]Data!#REF!</definedName>
    <definedName name="_RL035101">[2]Data!#REF!</definedName>
    <definedName name="_RL035102" localSheetId="0">[2]Data!#REF!</definedName>
    <definedName name="_RL035102">[2]Data!#REF!</definedName>
    <definedName name="_RL035103" localSheetId="0">[2]Data!#REF!</definedName>
    <definedName name="_RL035103">[2]Data!#REF!</definedName>
    <definedName name="_RL035104" localSheetId="0">[2]Data!#REF!</definedName>
    <definedName name="_RL035104">[2]Data!#REF!</definedName>
    <definedName name="_RL035105" localSheetId="0">[2]Data!#REF!</definedName>
    <definedName name="_RL035105">[2]Data!#REF!</definedName>
    <definedName name="_RL035106" localSheetId="0">[2]Data!#REF!</definedName>
    <definedName name="_RL035106">[2]Data!#REF!</definedName>
    <definedName name="_RL035107" localSheetId="0">[2]Data!#REF!</definedName>
    <definedName name="_RL035107">[2]Data!#REF!</definedName>
    <definedName name="_RL035201" localSheetId="0">[2]Data!#REF!</definedName>
    <definedName name="_RL035201">[2]Data!#REF!</definedName>
    <definedName name="_RL0352010">[3]Data!$B$604</definedName>
    <definedName name="_RL0352011">[3]Data!$B$605</definedName>
    <definedName name="_RL035202" localSheetId="0">[2]Data!#REF!</definedName>
    <definedName name="_RL035202">[2]Data!#REF!</definedName>
    <definedName name="_RL035203" localSheetId="0">[2]Data!#REF!</definedName>
    <definedName name="_RL035203">[2]Data!#REF!</definedName>
    <definedName name="_RL035204" localSheetId="0">[2]Data!#REF!</definedName>
    <definedName name="_RL035204">[2]Data!#REF!</definedName>
    <definedName name="_RL035205" localSheetId="0">[2]Data!#REF!</definedName>
    <definedName name="_RL035205">[2]Data!#REF!</definedName>
    <definedName name="_RL035206" localSheetId="0">[2]Data!#REF!</definedName>
    <definedName name="_RL035206">[2]Data!#REF!</definedName>
    <definedName name="_RL035207" localSheetId="0">[2]Data!#REF!</definedName>
    <definedName name="_RL035207">[2]Data!#REF!</definedName>
    <definedName name="_RL035208">[3]Data!$B$602</definedName>
    <definedName name="_RL035209">[3]Data!$B$603</definedName>
    <definedName name="_RL035301" localSheetId="0">[2]Data!#REF!</definedName>
    <definedName name="_RL035301">[2]Data!#REF!</definedName>
    <definedName name="_RL035302" localSheetId="0">[2]Data!#REF!</definedName>
    <definedName name="_RL035302">[2]Data!#REF!</definedName>
    <definedName name="_RL035303" localSheetId="0">[2]Data!#REF!</definedName>
    <definedName name="_RL035303">[2]Data!#REF!</definedName>
    <definedName name="_RL035304" localSheetId="0">[2]Data!#REF!</definedName>
    <definedName name="_RL035304">[2]Data!#REF!</definedName>
    <definedName name="_RL035305" localSheetId="0">[2]Data!#REF!</definedName>
    <definedName name="_RL035305">[2]Data!#REF!</definedName>
    <definedName name="_RL035306" localSheetId="0">[2]Data!#REF!</definedName>
    <definedName name="_RL035306">[2]Data!#REF!</definedName>
    <definedName name="_RL035307" localSheetId="0">[2]Data!#REF!</definedName>
    <definedName name="_RL035307">[2]Data!#REF!</definedName>
    <definedName name="_RL035308" localSheetId="0">#REF!</definedName>
    <definedName name="_RL035308">#REF!</definedName>
    <definedName name="_RL035401" localSheetId="0">[2]Data!#REF!</definedName>
    <definedName name="_RL035401">[2]Data!#REF!</definedName>
    <definedName name="_RL0354010">[3]Data!$B$615</definedName>
    <definedName name="_RL0354011">[3]Data!$B$616</definedName>
    <definedName name="_RL035402" localSheetId="0">[2]Data!#REF!</definedName>
    <definedName name="_RL035402">[2]Data!#REF!</definedName>
    <definedName name="_RL035403" localSheetId="0">[2]Data!#REF!</definedName>
    <definedName name="_RL035403">[2]Data!#REF!</definedName>
    <definedName name="_RL035404" localSheetId="0">[2]Data!#REF!</definedName>
    <definedName name="_RL035404">[2]Data!#REF!</definedName>
    <definedName name="_RL035405" localSheetId="0">[2]Data!#REF!</definedName>
    <definedName name="_RL035405">[2]Data!#REF!</definedName>
    <definedName name="_RL035406" localSheetId="0">[2]Data!#REF!</definedName>
    <definedName name="_RL035406">[2]Data!#REF!</definedName>
    <definedName name="_RL035407" localSheetId="0">[2]Data!#REF!</definedName>
    <definedName name="_RL035407">[2]Data!#REF!</definedName>
    <definedName name="_RL035408">[3]Data!$B$613</definedName>
    <definedName name="_RL035409">[3]Data!$B$614</definedName>
    <definedName name="_RL035501" localSheetId="0">[2]Data!#REF!</definedName>
    <definedName name="_RL035501">[2]Data!#REF!</definedName>
    <definedName name="_RL0355010">[3]Data!$B$626</definedName>
    <definedName name="_RL0355011">[3]Data!$B$627</definedName>
    <definedName name="_RL035502" localSheetId="0">[2]Data!#REF!</definedName>
    <definedName name="_RL035502">[2]Data!#REF!</definedName>
    <definedName name="_RL035503" localSheetId="0">[2]Data!#REF!</definedName>
    <definedName name="_RL035503">[2]Data!#REF!</definedName>
    <definedName name="_RL035504" localSheetId="0">[2]Data!#REF!</definedName>
    <definedName name="_RL035504">[2]Data!#REF!</definedName>
    <definedName name="_RL035505" localSheetId="0">[2]Data!#REF!</definedName>
    <definedName name="_RL035505">[2]Data!#REF!</definedName>
    <definedName name="_RL035506" localSheetId="0">[2]Data!#REF!</definedName>
    <definedName name="_RL035506">[2]Data!#REF!</definedName>
    <definedName name="_RL035507" localSheetId="0">[2]Data!#REF!</definedName>
    <definedName name="_RL035507">[2]Data!#REF!</definedName>
    <definedName name="_RL035508">[3]Data!$B$624</definedName>
    <definedName name="_RL035509">[3]Data!$B$625</definedName>
    <definedName name="_RL035601" localSheetId="0">[2]Data!#REF!</definedName>
    <definedName name="_RL035601">[2]Data!#REF!</definedName>
    <definedName name="_RL0356010">[3]Data!$B$637</definedName>
    <definedName name="_RL0356011">[3]Data!$B$638</definedName>
    <definedName name="_RL035602" localSheetId="0">[2]Data!#REF!</definedName>
    <definedName name="_RL035602">[2]Data!#REF!</definedName>
    <definedName name="_RL035603" localSheetId="0">[2]Data!#REF!</definedName>
    <definedName name="_RL035603">[2]Data!#REF!</definedName>
    <definedName name="_RL035604" localSheetId="0">[2]Data!#REF!</definedName>
    <definedName name="_RL035604">[2]Data!#REF!</definedName>
    <definedName name="_RL035605" localSheetId="0">[2]Data!#REF!</definedName>
    <definedName name="_RL035605">[2]Data!#REF!</definedName>
    <definedName name="_RL035606" localSheetId="0">[2]Data!#REF!</definedName>
    <definedName name="_RL035606">[2]Data!#REF!</definedName>
    <definedName name="_RL035607" localSheetId="0">[2]Data!#REF!</definedName>
    <definedName name="_RL035607">[2]Data!#REF!</definedName>
    <definedName name="_RL035608">[3]Data!$B$635</definedName>
    <definedName name="_RL035609">[3]Data!$B$636</definedName>
    <definedName name="_RL035701" localSheetId="0">[2]Data!#REF!</definedName>
    <definedName name="_RL035701">[2]Data!#REF!</definedName>
    <definedName name="_RL0357010">[3]Data!$B$648</definedName>
    <definedName name="_RL0357011">[3]Data!$B$649</definedName>
    <definedName name="_RL035702" localSheetId="0">[2]Data!#REF!</definedName>
    <definedName name="_RL035702">[2]Data!#REF!</definedName>
    <definedName name="_RL035703" localSheetId="0">[2]Data!#REF!</definedName>
    <definedName name="_RL035703">[2]Data!#REF!</definedName>
    <definedName name="_RL035704" localSheetId="0">[2]Data!#REF!</definedName>
    <definedName name="_RL035704">[2]Data!#REF!</definedName>
    <definedName name="_RL035705" localSheetId="0">[2]Data!#REF!</definedName>
    <definedName name="_RL035705">[2]Data!#REF!</definedName>
    <definedName name="_RL035706" localSheetId="0">[2]Data!#REF!</definedName>
    <definedName name="_RL035706">[2]Data!#REF!</definedName>
    <definedName name="_RL035707" localSheetId="0">[2]Data!#REF!</definedName>
    <definedName name="_RL035707">[2]Data!#REF!</definedName>
    <definedName name="_RL035708">[3]Data!$B$646</definedName>
    <definedName name="_RL035709">[3]Data!$B$647</definedName>
    <definedName name="_RL035801" localSheetId="0">[2]Data!#REF!</definedName>
    <definedName name="_RL035801">[2]Data!#REF!</definedName>
    <definedName name="_RL0358010">[3]Data!$B$659</definedName>
    <definedName name="_RL0358011">[3]Data!$B$660</definedName>
    <definedName name="_RL035802" localSheetId="0">[2]Data!#REF!</definedName>
    <definedName name="_RL035802">[2]Data!#REF!</definedName>
    <definedName name="_RL035803" localSheetId="0">[2]Data!#REF!</definedName>
    <definedName name="_RL035803">[2]Data!#REF!</definedName>
    <definedName name="_RL035804" localSheetId="0">[2]Data!#REF!</definedName>
    <definedName name="_RL035804">[2]Data!#REF!</definedName>
    <definedName name="_RL035805" localSheetId="0">[2]Data!#REF!</definedName>
    <definedName name="_RL035805">[2]Data!#REF!</definedName>
    <definedName name="_RL035806" localSheetId="0">[2]Data!#REF!</definedName>
    <definedName name="_RL035806">[2]Data!#REF!</definedName>
    <definedName name="_RL035807" localSheetId="0">[2]Data!#REF!</definedName>
    <definedName name="_RL035807">[2]Data!#REF!</definedName>
    <definedName name="_RL035808">[3]Data!$B$657</definedName>
    <definedName name="_RL035809">[3]Data!$B$658</definedName>
    <definedName name="_RL035901" localSheetId="0">[2]Data!#REF!</definedName>
    <definedName name="_RL035901">[2]Data!#REF!</definedName>
    <definedName name="_RL0359010">[3]Data!$B$670</definedName>
    <definedName name="_RL0359011">[3]Data!$B$671</definedName>
    <definedName name="_RL035902" localSheetId="0">[2]Data!#REF!</definedName>
    <definedName name="_RL035902">[2]Data!#REF!</definedName>
    <definedName name="_RL035903" localSheetId="0">[2]Data!#REF!</definedName>
    <definedName name="_RL035903">[2]Data!#REF!</definedName>
    <definedName name="_RL035904" localSheetId="0">[2]Data!#REF!</definedName>
    <definedName name="_RL035904">[2]Data!#REF!</definedName>
    <definedName name="_RL035905" localSheetId="0">[2]Data!#REF!</definedName>
    <definedName name="_RL035905">[2]Data!#REF!</definedName>
    <definedName name="_RL035906" localSheetId="0">[2]Data!#REF!</definedName>
    <definedName name="_RL035906">[2]Data!#REF!</definedName>
    <definedName name="_RL035907" localSheetId="0">[2]Data!#REF!</definedName>
    <definedName name="_RL035907">[2]Data!#REF!</definedName>
    <definedName name="_RL035908">[3]Data!$B$668</definedName>
    <definedName name="_RL035909">[3]Data!$B$669</definedName>
    <definedName name="_RL036001" localSheetId="0">[2]Data!#REF!</definedName>
    <definedName name="_RL036001">[2]Data!#REF!</definedName>
    <definedName name="_RL0360010">[3]Data!$B$681</definedName>
    <definedName name="_RL0360011">[3]Data!$B$682</definedName>
    <definedName name="_RL036002" localSheetId="0">[2]Data!#REF!</definedName>
    <definedName name="_RL036002">[2]Data!#REF!</definedName>
    <definedName name="_RL036003" localSheetId="0">[2]Data!#REF!</definedName>
    <definedName name="_RL036003">[2]Data!#REF!</definedName>
    <definedName name="_RL036004" localSheetId="0">[2]Data!#REF!</definedName>
    <definedName name="_RL036004">[2]Data!#REF!</definedName>
    <definedName name="_RL036005" localSheetId="0">[2]Data!#REF!</definedName>
    <definedName name="_RL036005">[2]Data!#REF!</definedName>
    <definedName name="_RL036006" localSheetId="0">[2]Data!#REF!</definedName>
    <definedName name="_RL036006">[2]Data!#REF!</definedName>
    <definedName name="_RL036007" localSheetId="0">[2]Data!#REF!</definedName>
    <definedName name="_RL036007">[2]Data!#REF!</definedName>
    <definedName name="_RL036008">[3]Data!$B$679</definedName>
    <definedName name="_RL036009">[3]Data!$B$680</definedName>
    <definedName name="_RL036101" localSheetId="0">[2]Data!#REF!</definedName>
    <definedName name="_RL036101">[2]Data!#REF!</definedName>
    <definedName name="_RL0361010">[3]Data!$B$692</definedName>
    <definedName name="_RL0361011">[3]Data!$B$693</definedName>
    <definedName name="_RL036102" localSheetId="0">[2]Data!#REF!</definedName>
    <definedName name="_RL036102">[2]Data!#REF!</definedName>
    <definedName name="_RL036103" localSheetId="0">[2]Data!#REF!</definedName>
    <definedName name="_RL036103">[2]Data!#REF!</definedName>
    <definedName name="_RL036104" localSheetId="0">[2]Data!#REF!</definedName>
    <definedName name="_RL036104">[2]Data!#REF!</definedName>
    <definedName name="_RL036105" localSheetId="0">[2]Data!#REF!</definedName>
    <definedName name="_RL036105">[2]Data!#REF!</definedName>
    <definedName name="_RL036106" localSheetId="0">[2]Data!#REF!</definedName>
    <definedName name="_RL036106">[2]Data!#REF!</definedName>
    <definedName name="_RL036107" localSheetId="0">[2]Data!#REF!</definedName>
    <definedName name="_RL036107">[2]Data!#REF!</definedName>
    <definedName name="_RL036108">[3]Data!$B$690</definedName>
    <definedName name="_RL036109">[3]Data!$B$691</definedName>
    <definedName name="_RL036201" localSheetId="0">[2]Data!#REF!</definedName>
    <definedName name="_RL036201">[2]Data!#REF!</definedName>
    <definedName name="_RL0362010">[3]Data!$B$703</definedName>
    <definedName name="_RL0362011">[3]Data!$B$704</definedName>
    <definedName name="_RL036202" localSheetId="0">[2]Data!#REF!</definedName>
    <definedName name="_RL036202">[2]Data!#REF!</definedName>
    <definedName name="_RL036203" localSheetId="0">[2]Data!#REF!</definedName>
    <definedName name="_RL036203">[2]Data!#REF!</definedName>
    <definedName name="_RL036204" localSheetId="0">[2]Data!#REF!</definedName>
    <definedName name="_RL036204">[2]Data!#REF!</definedName>
    <definedName name="_RL036205" localSheetId="0">[2]Data!#REF!</definedName>
    <definedName name="_RL036205">[2]Data!#REF!</definedName>
    <definedName name="_RL036206" localSheetId="0">[2]Data!#REF!</definedName>
    <definedName name="_RL036206">[2]Data!#REF!</definedName>
    <definedName name="_RL036207" localSheetId="0">[2]Data!#REF!</definedName>
    <definedName name="_RL036207">[2]Data!#REF!</definedName>
    <definedName name="_RL036208">[3]Data!$B$701</definedName>
    <definedName name="_RL036209">[3]Data!$B$702</definedName>
    <definedName name="_RL036301" localSheetId="0">[2]Data!#REF!</definedName>
    <definedName name="_RL036301">[2]Data!#REF!</definedName>
    <definedName name="_RL0363010">[3]Data!$B$714</definedName>
    <definedName name="_RL0363011">[3]Data!$B$715</definedName>
    <definedName name="_RL036302" localSheetId="0">[2]Data!#REF!</definedName>
    <definedName name="_RL036302">[2]Data!#REF!</definedName>
    <definedName name="_RL036303" localSheetId="0">[2]Data!#REF!</definedName>
    <definedName name="_RL036303">[2]Data!#REF!</definedName>
    <definedName name="_RL036304" localSheetId="0">[2]Data!#REF!</definedName>
    <definedName name="_RL036304">[2]Data!#REF!</definedName>
    <definedName name="_RL036305" localSheetId="0">[2]Data!#REF!</definedName>
    <definedName name="_RL036305">[2]Data!#REF!</definedName>
    <definedName name="_RL036306" localSheetId="0">[2]Data!#REF!</definedName>
    <definedName name="_RL036306">[2]Data!#REF!</definedName>
    <definedName name="_RL036307" localSheetId="0">[2]Data!#REF!</definedName>
    <definedName name="_RL036307">[2]Data!#REF!</definedName>
    <definedName name="_RL036308">[3]Data!$B$712</definedName>
    <definedName name="_RL036309">[3]Data!$B$713</definedName>
    <definedName name="_RL036351">[3]Data!$B$716</definedName>
    <definedName name="_RL0363510">[3]Data!$B$725</definedName>
    <definedName name="_RL0363511">[3]Data!$B$726</definedName>
    <definedName name="_RL036352">[3]Data!$B$717</definedName>
    <definedName name="_RL036353">[3]Data!$B$718</definedName>
    <definedName name="_RL036354">[3]Data!$B$719</definedName>
    <definedName name="_RL036356">[3]Data!$B$721</definedName>
    <definedName name="_RL036357">[3]Data!$B$722</definedName>
    <definedName name="_RL036358">[3]Data!$B$723</definedName>
    <definedName name="_RL036359">[3]Data!$B$724</definedName>
    <definedName name="_RL036401" localSheetId="0">[2]Data!#REF!</definedName>
    <definedName name="_RL036401">[2]Data!#REF!</definedName>
    <definedName name="_RL0364010">[3]Data!$B$736</definedName>
    <definedName name="_RL0364011">[3]Data!$B$737</definedName>
    <definedName name="_RL036402" localSheetId="0">[2]Data!#REF!</definedName>
    <definedName name="_RL036402">[2]Data!#REF!</definedName>
    <definedName name="_RL036403" localSheetId="0">[2]Data!#REF!</definedName>
    <definedName name="_RL036403">[2]Data!#REF!</definedName>
    <definedName name="_RL036404" localSheetId="0">[2]Data!#REF!</definedName>
    <definedName name="_RL036404">[2]Data!#REF!</definedName>
    <definedName name="_RL036405" localSheetId="0">[2]Data!#REF!</definedName>
    <definedName name="_RL036405">[2]Data!#REF!</definedName>
    <definedName name="_RL036406" localSheetId="0">[2]Data!#REF!</definedName>
    <definedName name="_RL036406">[2]Data!#REF!</definedName>
    <definedName name="_RL036407" localSheetId="0">[2]Data!#REF!</definedName>
    <definedName name="_RL036407">[2]Data!#REF!</definedName>
    <definedName name="_RL036408">[3]Data!$B$734</definedName>
    <definedName name="_RL036409">[3]Data!$B$735</definedName>
    <definedName name="_RL036501" localSheetId="0">[2]Data!#REF!</definedName>
    <definedName name="_RL036501">[2]Data!#REF!</definedName>
    <definedName name="_RL0365010">[3]Data!$B$747</definedName>
    <definedName name="_RL0365011">[3]Data!$B$748</definedName>
    <definedName name="_RL036502" localSheetId="0">[2]Data!#REF!</definedName>
    <definedName name="_RL036502">[2]Data!#REF!</definedName>
    <definedName name="_RL036503" localSheetId="0">[2]Data!#REF!</definedName>
    <definedName name="_RL036503">[2]Data!#REF!</definedName>
    <definedName name="_RL036504" localSheetId="0">[2]Data!#REF!</definedName>
    <definedName name="_RL036504">[2]Data!#REF!</definedName>
    <definedName name="_RL036505" localSheetId="0">[2]Data!#REF!</definedName>
    <definedName name="_RL036505">[2]Data!#REF!</definedName>
    <definedName name="_RL036506" localSheetId="0">[2]Data!#REF!</definedName>
    <definedName name="_RL036506">[2]Data!#REF!</definedName>
    <definedName name="_RL036507" localSheetId="0">[2]Data!#REF!</definedName>
    <definedName name="_RL036507">[2]Data!#REF!</definedName>
    <definedName name="_RL036508">[3]Data!$B$745</definedName>
    <definedName name="_RL036509">[3]Data!$B$746</definedName>
    <definedName name="_RL036601" localSheetId="0">[2]Data!#REF!</definedName>
    <definedName name="_RL036601">[2]Data!#REF!</definedName>
    <definedName name="_RL0366010">[3]Data!$B$758</definedName>
    <definedName name="_RL0366011">[3]Data!$B$759</definedName>
    <definedName name="_RL036602" localSheetId="0">[2]Data!#REF!</definedName>
    <definedName name="_RL036602">[2]Data!#REF!</definedName>
    <definedName name="_RL036603" localSheetId="0">[2]Data!#REF!</definedName>
    <definedName name="_RL036603">[2]Data!#REF!</definedName>
    <definedName name="_RL036604" localSheetId="0">[2]Data!#REF!</definedName>
    <definedName name="_RL036604">[2]Data!#REF!</definedName>
    <definedName name="_RL036605" localSheetId="0">[2]Data!#REF!</definedName>
    <definedName name="_RL036605">[2]Data!#REF!</definedName>
    <definedName name="_RL036606" localSheetId="0">[2]Data!#REF!</definedName>
    <definedName name="_RL036606">[2]Data!#REF!</definedName>
    <definedName name="_RL036607" localSheetId="0">[2]Data!#REF!</definedName>
    <definedName name="_RL036607">[2]Data!#REF!</definedName>
    <definedName name="_RL036608">[3]Data!$B$756</definedName>
    <definedName name="_RL036609">[3]Data!$B$757</definedName>
    <definedName name="_RL036701" localSheetId="0">[2]Data!#REF!</definedName>
    <definedName name="_RL036701">[2]Data!#REF!</definedName>
    <definedName name="_RL0367010">[3]Data!$B$769</definedName>
    <definedName name="_RL0367011">[3]Data!$B$770</definedName>
    <definedName name="_RL036702" localSheetId="0">[2]Data!#REF!</definedName>
    <definedName name="_RL036702">[2]Data!#REF!</definedName>
    <definedName name="_RL036703" localSheetId="0">[2]Data!#REF!</definedName>
    <definedName name="_RL036703">[2]Data!#REF!</definedName>
    <definedName name="_RL036704" localSheetId="0">[2]Data!#REF!</definedName>
    <definedName name="_RL036704">[2]Data!#REF!</definedName>
    <definedName name="_RL036705" localSheetId="0">[2]Data!#REF!</definedName>
    <definedName name="_RL036705">[2]Data!#REF!</definedName>
    <definedName name="_RL036706" localSheetId="0">[2]Data!#REF!</definedName>
    <definedName name="_RL036706">[2]Data!#REF!</definedName>
    <definedName name="_RL036707" localSheetId="0">[2]Data!#REF!</definedName>
    <definedName name="_RL036707">[2]Data!#REF!</definedName>
    <definedName name="_RL036708">[3]Data!$B$767</definedName>
    <definedName name="_RL036709">[3]Data!$B$768</definedName>
    <definedName name="_RL0401" localSheetId="0">[2]Data!#REF!</definedName>
    <definedName name="_RL0401">[2]Data!#REF!</definedName>
    <definedName name="_RL040101" localSheetId="0">[2]Data!#REF!</definedName>
    <definedName name="_RL040101">[2]Data!#REF!</definedName>
    <definedName name="_RL040102" localSheetId="0">[2]Data!#REF!</definedName>
    <definedName name="_RL040102">[2]Data!#REF!</definedName>
    <definedName name="_RL040103" localSheetId="0">[2]Data!#REF!</definedName>
    <definedName name="_RL040103">[2]Data!#REF!</definedName>
    <definedName name="_RL040104" localSheetId="0">[2]Data!#REF!</definedName>
    <definedName name="_RL040104">[2]Data!#REF!</definedName>
    <definedName name="_RL040105" localSheetId="0">[2]Data!#REF!</definedName>
    <definedName name="_RL040105">[2]Data!#REF!</definedName>
    <definedName name="_RL040106" localSheetId="0">[2]Data!#REF!</definedName>
    <definedName name="_RL040106">[2]Data!#REF!</definedName>
    <definedName name="_RL040107" localSheetId="0">[2]Data!#REF!</definedName>
    <definedName name="_RL040107">[2]Data!#REF!</definedName>
    <definedName name="_RL0402" localSheetId="0">[2]Data!#REF!</definedName>
    <definedName name="_RL0402">[2]Data!#REF!</definedName>
    <definedName name="_RL040201" localSheetId="0">[2]Data!#REF!</definedName>
    <definedName name="_RL040201">[2]Data!#REF!</definedName>
    <definedName name="_RL040202" localSheetId="0">[2]Data!#REF!</definedName>
    <definedName name="_RL040202">[2]Data!#REF!</definedName>
    <definedName name="_RL040203" localSheetId="0">[2]Data!#REF!</definedName>
    <definedName name="_RL040203">[2]Data!#REF!</definedName>
    <definedName name="_RL040204" localSheetId="0">[2]Data!#REF!</definedName>
    <definedName name="_RL040204">[2]Data!#REF!</definedName>
    <definedName name="_RL040205" localSheetId="0">[2]Data!#REF!</definedName>
    <definedName name="_RL040205">[2]Data!#REF!</definedName>
    <definedName name="_RL040206" localSheetId="0">[2]Data!#REF!</definedName>
    <definedName name="_RL040206">[2]Data!#REF!</definedName>
    <definedName name="_RL040207" localSheetId="0">[2]Data!#REF!</definedName>
    <definedName name="_RL040207">[2]Data!#REF!</definedName>
    <definedName name="_RL0403" localSheetId="0">[2]Data!#REF!</definedName>
    <definedName name="_RL0403">[2]Data!#REF!</definedName>
    <definedName name="_RL040301" localSheetId="0">[2]Data!#REF!</definedName>
    <definedName name="_RL040301">[2]Data!#REF!</definedName>
    <definedName name="_RL040302" localSheetId="0">[2]Data!#REF!</definedName>
    <definedName name="_RL040302">[2]Data!#REF!</definedName>
    <definedName name="_RL040303" localSheetId="0">[2]Data!#REF!</definedName>
    <definedName name="_RL040303">[2]Data!#REF!</definedName>
    <definedName name="_RL040304" localSheetId="0">[2]Data!#REF!</definedName>
    <definedName name="_RL040304">[2]Data!#REF!</definedName>
    <definedName name="_RL040305" localSheetId="0">[2]Data!#REF!</definedName>
    <definedName name="_RL040305">[2]Data!#REF!</definedName>
    <definedName name="_RL040306" localSheetId="0">[2]Data!#REF!</definedName>
    <definedName name="_RL040306">[2]Data!#REF!</definedName>
    <definedName name="_RL040307" localSheetId="0">[2]Data!#REF!</definedName>
    <definedName name="_RL040307">[2]Data!#REF!</definedName>
    <definedName name="_RL0404" localSheetId="0">[2]Data!#REF!</definedName>
    <definedName name="_RL0404">[2]Data!#REF!</definedName>
    <definedName name="_RL040401" localSheetId="0">[2]Data!#REF!</definedName>
    <definedName name="_RL040401">[2]Data!#REF!</definedName>
    <definedName name="_RL040402" localSheetId="0">[2]Data!#REF!</definedName>
    <definedName name="_RL040402">[2]Data!#REF!</definedName>
    <definedName name="_RL040403" localSheetId="0">[2]Data!#REF!</definedName>
    <definedName name="_RL040403">[2]Data!#REF!</definedName>
    <definedName name="_RL040404" localSheetId="0">[2]Data!#REF!</definedName>
    <definedName name="_RL040404">[2]Data!#REF!</definedName>
    <definedName name="_RL040405" localSheetId="0">[2]Data!#REF!</definedName>
    <definedName name="_RL040405">[2]Data!#REF!</definedName>
    <definedName name="_RL040406" localSheetId="0">[2]Data!#REF!</definedName>
    <definedName name="_RL040406">[2]Data!#REF!</definedName>
    <definedName name="_RL040407" localSheetId="0">[2]Data!#REF!</definedName>
    <definedName name="_RL040407">[2]Data!#REF!</definedName>
    <definedName name="_RL0405" localSheetId="0">[2]Data!#REF!</definedName>
    <definedName name="_RL0405">[2]Data!#REF!</definedName>
    <definedName name="_RL040501" localSheetId="0">[2]Data!#REF!</definedName>
    <definedName name="_RL040501">[2]Data!#REF!</definedName>
    <definedName name="_RL040502" localSheetId="0">[2]Data!#REF!</definedName>
    <definedName name="_RL040502">[2]Data!#REF!</definedName>
    <definedName name="_RL040503" localSheetId="0">[2]Data!#REF!</definedName>
    <definedName name="_RL040503">[2]Data!#REF!</definedName>
    <definedName name="_RL040504" localSheetId="0">[2]Data!#REF!</definedName>
    <definedName name="_RL040504">[2]Data!#REF!</definedName>
    <definedName name="_RL040505" localSheetId="0">[2]Data!#REF!</definedName>
    <definedName name="_RL040505">[2]Data!#REF!</definedName>
    <definedName name="_RL040506" localSheetId="0">[2]Data!#REF!</definedName>
    <definedName name="_RL040506">[2]Data!#REF!</definedName>
    <definedName name="_RL040507" localSheetId="0">[2]Data!#REF!</definedName>
    <definedName name="_RL040507">[2]Data!#REF!</definedName>
    <definedName name="_RL0406" localSheetId="0">[2]Data!#REF!</definedName>
    <definedName name="_RL0406">[2]Data!#REF!</definedName>
    <definedName name="_RL040601" localSheetId="0">[2]Data!#REF!</definedName>
    <definedName name="_RL040601">[2]Data!#REF!</definedName>
    <definedName name="_RL040602" localSheetId="0">[2]Data!#REF!</definedName>
    <definedName name="_RL040602">[2]Data!#REF!</definedName>
    <definedName name="_RL040603" localSheetId="0">[2]Data!#REF!</definedName>
    <definedName name="_RL040603">[2]Data!#REF!</definedName>
    <definedName name="_RL040604" localSheetId="0">[2]Data!#REF!</definedName>
    <definedName name="_RL040604">[2]Data!#REF!</definedName>
    <definedName name="_RL040605" localSheetId="0">[2]Data!#REF!</definedName>
    <definedName name="_RL040605">[2]Data!#REF!</definedName>
    <definedName name="_RL040606" localSheetId="0">[2]Data!#REF!</definedName>
    <definedName name="_RL040606">[2]Data!#REF!</definedName>
    <definedName name="_RL040607" localSheetId="0">[2]Data!#REF!</definedName>
    <definedName name="_RL040607">[2]Data!#REF!</definedName>
    <definedName name="_RL0407" localSheetId="0">[2]Data!#REF!</definedName>
    <definedName name="_RL0407">[2]Data!#REF!</definedName>
    <definedName name="_RL040701" localSheetId="0">[2]Data!#REF!</definedName>
    <definedName name="_RL040701">[2]Data!#REF!</definedName>
    <definedName name="_RL040702" localSheetId="0">[2]Data!#REF!</definedName>
    <definedName name="_RL040702">[2]Data!#REF!</definedName>
    <definedName name="_RL040703" localSheetId="0">[2]Data!#REF!</definedName>
    <definedName name="_RL040703">[2]Data!#REF!</definedName>
    <definedName name="_RL040704" localSheetId="0">[2]Data!#REF!</definedName>
    <definedName name="_RL040704">[2]Data!#REF!</definedName>
    <definedName name="_RL040705" localSheetId="0">[2]Data!#REF!</definedName>
    <definedName name="_RL040705">[2]Data!#REF!</definedName>
    <definedName name="_RL040706" localSheetId="0">[2]Data!#REF!</definedName>
    <definedName name="_RL040706">[2]Data!#REF!</definedName>
    <definedName name="_RL040707" localSheetId="0">[2]Data!#REF!</definedName>
    <definedName name="_RL040707">[2]Data!#REF!</definedName>
    <definedName name="_RL0408" localSheetId="0">[2]Data!#REF!</definedName>
    <definedName name="_RL0408">[2]Data!#REF!</definedName>
    <definedName name="_RL040801" localSheetId="0">[2]Data!#REF!</definedName>
    <definedName name="_RL040801">[2]Data!#REF!</definedName>
    <definedName name="_RL040802" localSheetId="0">[2]Data!#REF!</definedName>
    <definedName name="_RL040802">[2]Data!#REF!</definedName>
    <definedName name="_RL040803" localSheetId="0">[2]Data!#REF!</definedName>
    <definedName name="_RL040803">[2]Data!#REF!</definedName>
    <definedName name="_RL040804" localSheetId="0">[2]Data!#REF!</definedName>
    <definedName name="_RL040804">[2]Data!#REF!</definedName>
    <definedName name="_RL040805" localSheetId="0">[2]Data!#REF!</definedName>
    <definedName name="_RL040805">[2]Data!#REF!</definedName>
    <definedName name="_RL040806" localSheetId="0">[2]Data!#REF!</definedName>
    <definedName name="_RL040806">[2]Data!#REF!</definedName>
    <definedName name="_RL040807" localSheetId="0">[2]Data!#REF!</definedName>
    <definedName name="_RL040807">[2]Data!#REF!</definedName>
    <definedName name="_RL0409" localSheetId="0">[2]Data!#REF!</definedName>
    <definedName name="_RL0409">[2]Data!#REF!</definedName>
    <definedName name="_RL040901" localSheetId="0">[2]Data!#REF!</definedName>
    <definedName name="_RL040901">[2]Data!#REF!</definedName>
    <definedName name="_RL040902" localSheetId="0">[2]Data!#REF!</definedName>
    <definedName name="_RL040902">[2]Data!#REF!</definedName>
    <definedName name="_RL040903" localSheetId="0">[2]Data!#REF!</definedName>
    <definedName name="_RL040903">[2]Data!#REF!</definedName>
    <definedName name="_RL040904" localSheetId="0">[2]Data!#REF!</definedName>
    <definedName name="_RL040904">[2]Data!#REF!</definedName>
    <definedName name="_RL040905" localSheetId="0">[2]Data!#REF!</definedName>
    <definedName name="_RL040905">[2]Data!#REF!</definedName>
    <definedName name="_RL040906" localSheetId="0">[2]Data!#REF!</definedName>
    <definedName name="_RL040906">[2]Data!#REF!</definedName>
    <definedName name="_RL040907" localSheetId="0">[2]Data!#REF!</definedName>
    <definedName name="_RL040907">[2]Data!#REF!</definedName>
    <definedName name="_RL0410" localSheetId="0">[2]Data!#REF!</definedName>
    <definedName name="_RL0410">[2]Data!#REF!</definedName>
    <definedName name="_RL041001" localSheetId="0">[2]Data!#REF!</definedName>
    <definedName name="_RL041001">[2]Data!#REF!</definedName>
    <definedName name="_RL041002" localSheetId="0">[2]Data!#REF!</definedName>
    <definedName name="_RL041002">[2]Data!#REF!</definedName>
    <definedName name="_RL041003" localSheetId="0">[2]Data!#REF!</definedName>
    <definedName name="_RL041003">[2]Data!#REF!</definedName>
    <definedName name="_RL041004" localSheetId="0">[2]Data!#REF!</definedName>
    <definedName name="_RL041004">[2]Data!#REF!</definedName>
    <definedName name="_RL041005" localSheetId="0">[2]Data!#REF!</definedName>
    <definedName name="_RL041005">[2]Data!#REF!</definedName>
    <definedName name="_RL041006" localSheetId="0">[2]Data!#REF!</definedName>
    <definedName name="_RL041006">[2]Data!#REF!</definedName>
    <definedName name="_RL041007" localSheetId="0">[2]Data!#REF!</definedName>
    <definedName name="_RL041007">[2]Data!#REF!</definedName>
    <definedName name="_RL0411" localSheetId="0">[2]Data!#REF!</definedName>
    <definedName name="_RL0411">[2]Data!#REF!</definedName>
    <definedName name="_RL041101" localSheetId="0">[2]Data!#REF!</definedName>
    <definedName name="_RL041101">[2]Data!#REF!</definedName>
    <definedName name="_RL041102" localSheetId="0">[2]Data!#REF!</definedName>
    <definedName name="_RL041102">[2]Data!#REF!</definedName>
    <definedName name="_RL041103" localSheetId="0">[2]Data!#REF!</definedName>
    <definedName name="_RL041103">[2]Data!#REF!</definedName>
    <definedName name="_RL041104" localSheetId="0">[2]Data!#REF!</definedName>
    <definedName name="_RL041104">[2]Data!#REF!</definedName>
    <definedName name="_RL041105" localSheetId="0">[2]Data!#REF!</definedName>
    <definedName name="_RL041105">[2]Data!#REF!</definedName>
    <definedName name="_RL041106" localSheetId="0">[2]Data!#REF!</definedName>
    <definedName name="_RL041106">[2]Data!#REF!</definedName>
    <definedName name="_RL041107" localSheetId="0">[2]Data!#REF!</definedName>
    <definedName name="_RL041107">[2]Data!#REF!</definedName>
    <definedName name="_RL041201" localSheetId="0">[2]Data!#REF!</definedName>
    <definedName name="_RL041201">[2]Data!#REF!</definedName>
    <definedName name="_RL041202" localSheetId="0">[2]Data!#REF!</definedName>
    <definedName name="_RL041202">[2]Data!#REF!</definedName>
    <definedName name="_RL041203" localSheetId="0">[2]Data!#REF!</definedName>
    <definedName name="_RL041203">[2]Data!#REF!</definedName>
    <definedName name="_RL041204" localSheetId="0">[2]Data!#REF!</definedName>
    <definedName name="_RL041204">[2]Data!#REF!</definedName>
    <definedName name="_RL041205" localSheetId="0">[2]Data!#REF!</definedName>
    <definedName name="_RL041205">[2]Data!#REF!</definedName>
    <definedName name="_RL041206" localSheetId="0">[2]Data!#REF!</definedName>
    <definedName name="_RL041206">[2]Data!#REF!</definedName>
    <definedName name="_RL041207" localSheetId="0">[2]Data!#REF!</definedName>
    <definedName name="_RL041207">[2]Data!#REF!</definedName>
    <definedName name="_RL041301" localSheetId="0">[2]Data!#REF!</definedName>
    <definedName name="_RL041301">[2]Data!#REF!</definedName>
    <definedName name="_RL041302" localSheetId="0">[2]Data!#REF!</definedName>
    <definedName name="_RL041302">[2]Data!#REF!</definedName>
    <definedName name="_RL041303" localSheetId="0">[2]Data!#REF!</definedName>
    <definedName name="_RL041303">[2]Data!#REF!</definedName>
    <definedName name="_RL041304" localSheetId="0">[2]Data!#REF!</definedName>
    <definedName name="_RL041304">[2]Data!#REF!</definedName>
    <definedName name="_RL041305" localSheetId="0">[2]Data!#REF!</definedName>
    <definedName name="_RL041305">[2]Data!#REF!</definedName>
    <definedName name="_RL041306" localSheetId="0">[2]Data!#REF!</definedName>
    <definedName name="_RL041306">[2]Data!#REF!</definedName>
    <definedName name="_RL041307" localSheetId="0">[2]Data!#REF!</definedName>
    <definedName name="_RL041307">[2]Data!#REF!</definedName>
    <definedName name="_RL0414" localSheetId="0">[2]Data!#REF!</definedName>
    <definedName name="_RL0414">[2]Data!#REF!</definedName>
    <definedName name="_RL041401" localSheetId="0">[2]Data!#REF!</definedName>
    <definedName name="_RL041401">[2]Data!#REF!</definedName>
    <definedName name="_RL041402" localSheetId="0">[2]Data!#REF!</definedName>
    <definedName name="_RL041402">[2]Data!#REF!</definedName>
    <definedName name="_RL041403" localSheetId="0">[2]Data!#REF!</definedName>
    <definedName name="_RL041403">[2]Data!#REF!</definedName>
    <definedName name="_RL041404" localSheetId="0">[2]Data!#REF!</definedName>
    <definedName name="_RL041404">[2]Data!#REF!</definedName>
    <definedName name="_RL041405" localSheetId="0">[2]Data!#REF!</definedName>
    <definedName name="_RL041405">[2]Data!#REF!</definedName>
    <definedName name="_RL041406" localSheetId="0">[2]Data!#REF!</definedName>
    <definedName name="_RL041406">[2]Data!#REF!</definedName>
    <definedName name="_RL041407" localSheetId="0">[2]Data!#REF!</definedName>
    <definedName name="_RL041407">[2]Data!#REF!</definedName>
    <definedName name="_RL0415" localSheetId="0">[2]Data!#REF!</definedName>
    <definedName name="_RL0415">[2]Data!#REF!</definedName>
    <definedName name="_RL041501" localSheetId="0">[2]Data!#REF!</definedName>
    <definedName name="_RL041501">[2]Data!#REF!</definedName>
    <definedName name="_RL041502" localSheetId="0">[2]Data!#REF!</definedName>
    <definedName name="_RL041502">[2]Data!#REF!</definedName>
    <definedName name="_RL041503" localSheetId="0">[2]Data!#REF!</definedName>
    <definedName name="_RL041503">[2]Data!#REF!</definedName>
    <definedName name="_RL041504" localSheetId="0">[2]Data!#REF!</definedName>
    <definedName name="_RL041504">[2]Data!#REF!</definedName>
    <definedName name="_RL041505" localSheetId="0">[2]Data!#REF!</definedName>
    <definedName name="_RL041505">[2]Data!#REF!</definedName>
    <definedName name="_RL041506" localSheetId="0">[2]Data!#REF!</definedName>
    <definedName name="_RL041506">[2]Data!#REF!</definedName>
    <definedName name="_RL041507" localSheetId="0">[2]Data!#REF!</definedName>
    <definedName name="_RL041507">[2]Data!#REF!</definedName>
    <definedName name="_RL0416" localSheetId="0">[2]Data!#REF!</definedName>
    <definedName name="_RL0416">[2]Data!#REF!</definedName>
    <definedName name="_RL041601" localSheetId="0">[2]Data!#REF!</definedName>
    <definedName name="_RL041601">[2]Data!#REF!</definedName>
    <definedName name="_RL041602" localSheetId="0">[2]Data!#REF!</definedName>
    <definedName name="_RL041602">[2]Data!#REF!</definedName>
    <definedName name="_RL041603" localSheetId="0">[2]Data!#REF!</definedName>
    <definedName name="_RL041603">[2]Data!#REF!</definedName>
    <definedName name="_RL041604" localSheetId="0">[2]Data!#REF!</definedName>
    <definedName name="_RL041604">[2]Data!#REF!</definedName>
    <definedName name="_RL041605" localSheetId="0">[2]Data!#REF!</definedName>
    <definedName name="_RL041605">[2]Data!#REF!</definedName>
    <definedName name="_RL041606" localSheetId="0">[2]Data!#REF!</definedName>
    <definedName name="_RL041606">[2]Data!#REF!</definedName>
    <definedName name="_RL041607" localSheetId="0">[2]Data!#REF!</definedName>
    <definedName name="_RL041607">[2]Data!#REF!</definedName>
    <definedName name="_RL0417" localSheetId="0">[2]Data!#REF!</definedName>
    <definedName name="_RL0417">[2]Data!#REF!</definedName>
    <definedName name="_RL041701" localSheetId="0">[2]Data!#REF!</definedName>
    <definedName name="_RL041701">[2]Data!#REF!</definedName>
    <definedName name="_RL041702" localSheetId="0">[2]Data!#REF!</definedName>
    <definedName name="_RL041702">[2]Data!#REF!</definedName>
    <definedName name="_RL041703" localSheetId="0">[2]Data!#REF!</definedName>
    <definedName name="_RL041703">[2]Data!#REF!</definedName>
    <definedName name="_RL041704" localSheetId="0">[2]Data!#REF!</definedName>
    <definedName name="_RL041704">[2]Data!#REF!</definedName>
    <definedName name="_RL041705" localSheetId="0">[2]Data!#REF!</definedName>
    <definedName name="_RL041705">[2]Data!#REF!</definedName>
    <definedName name="_RL041706" localSheetId="0">[2]Data!#REF!</definedName>
    <definedName name="_RL041706">[2]Data!#REF!</definedName>
    <definedName name="_RL041707" localSheetId="0">[2]Data!#REF!</definedName>
    <definedName name="_RL041707">[2]Data!#REF!</definedName>
    <definedName name="_RL0418" localSheetId="0">[2]Data!#REF!</definedName>
    <definedName name="_RL0418">[2]Data!#REF!</definedName>
    <definedName name="_RL041801" localSheetId="0">[2]Data!#REF!</definedName>
    <definedName name="_RL041801">[2]Data!#REF!</definedName>
    <definedName name="_RL041802" localSheetId="0">[2]Data!#REF!</definedName>
    <definedName name="_RL041802">[2]Data!#REF!</definedName>
    <definedName name="_RL041803" localSheetId="0">[2]Data!#REF!</definedName>
    <definedName name="_RL041803">[2]Data!#REF!</definedName>
    <definedName name="_RL041804" localSheetId="0">[2]Data!#REF!</definedName>
    <definedName name="_RL041804">[2]Data!#REF!</definedName>
    <definedName name="_RL041805" localSheetId="0">[2]Data!#REF!</definedName>
    <definedName name="_RL041805">[2]Data!#REF!</definedName>
    <definedName name="_RL041806" localSheetId="0">[2]Data!#REF!</definedName>
    <definedName name="_RL041806">[2]Data!#REF!</definedName>
    <definedName name="_RL041807" localSheetId="0">[2]Data!#REF!</definedName>
    <definedName name="_RL041807">[2]Data!#REF!</definedName>
    <definedName name="_RL0419" localSheetId="0">[2]Data!#REF!</definedName>
    <definedName name="_RL0419">[2]Data!#REF!</definedName>
    <definedName name="_RL041901" localSheetId="0">[2]Data!#REF!</definedName>
    <definedName name="_RL041901">[2]Data!#REF!</definedName>
    <definedName name="_RL041902" localSheetId="0">[2]Data!#REF!</definedName>
    <definedName name="_RL041902">[2]Data!#REF!</definedName>
    <definedName name="_RL041903" localSheetId="0">[2]Data!#REF!</definedName>
    <definedName name="_RL041903">[2]Data!#REF!</definedName>
    <definedName name="_RL041904" localSheetId="0">[2]Data!#REF!</definedName>
    <definedName name="_RL041904">[2]Data!#REF!</definedName>
    <definedName name="_RL041905" localSheetId="0">[2]Data!#REF!</definedName>
    <definedName name="_RL041905">[2]Data!#REF!</definedName>
    <definedName name="_RL041906" localSheetId="0">[2]Data!#REF!</definedName>
    <definedName name="_RL041906">[2]Data!#REF!</definedName>
    <definedName name="_RL041907" localSheetId="0">[2]Data!#REF!</definedName>
    <definedName name="_RL041907">[2]Data!#REF!</definedName>
    <definedName name="_RL0420" localSheetId="0">[2]Data!#REF!</definedName>
    <definedName name="_RL0420">[2]Data!#REF!</definedName>
    <definedName name="_RL042001" localSheetId="0">[2]Data!#REF!</definedName>
    <definedName name="_RL042001">[2]Data!#REF!</definedName>
    <definedName name="_RL042002" localSheetId="0">[2]Data!#REF!</definedName>
    <definedName name="_RL042002">[2]Data!#REF!</definedName>
    <definedName name="_RL042003" localSheetId="0">[2]Data!#REF!</definedName>
    <definedName name="_RL042003">[2]Data!#REF!</definedName>
    <definedName name="_RL042004" localSheetId="0">[2]Data!#REF!</definedName>
    <definedName name="_RL042004">[2]Data!#REF!</definedName>
    <definedName name="_RL042005" localSheetId="0">[2]Data!#REF!</definedName>
    <definedName name="_RL042005">[2]Data!#REF!</definedName>
    <definedName name="_RL042006" localSheetId="0">[2]Data!#REF!</definedName>
    <definedName name="_RL042006">[2]Data!#REF!</definedName>
    <definedName name="_RL042007" localSheetId="0">[2]Data!#REF!</definedName>
    <definedName name="_RL042007">[2]Data!#REF!</definedName>
    <definedName name="_RL0421" localSheetId="0">[2]Data!#REF!</definedName>
    <definedName name="_RL0421">[2]Data!#REF!</definedName>
    <definedName name="_RL042101" localSheetId="0">[2]Data!#REF!</definedName>
    <definedName name="_RL042101">[2]Data!#REF!</definedName>
    <definedName name="_RL042102" localSheetId="0">[2]Data!#REF!</definedName>
    <definedName name="_RL042102">[2]Data!#REF!</definedName>
    <definedName name="_RL042103" localSheetId="0">[2]Data!#REF!</definedName>
    <definedName name="_RL042103">[2]Data!#REF!</definedName>
    <definedName name="_RL042104" localSheetId="0">[2]Data!#REF!</definedName>
    <definedName name="_RL042104">[2]Data!#REF!</definedName>
    <definedName name="_RL042105" localSheetId="0">[2]Data!#REF!</definedName>
    <definedName name="_RL042105">[2]Data!#REF!</definedName>
    <definedName name="_RL042106" localSheetId="0">[2]Data!#REF!</definedName>
    <definedName name="_RL042106">[2]Data!#REF!</definedName>
    <definedName name="_RL042107" localSheetId="0">[2]Data!#REF!</definedName>
    <definedName name="_RL042107">[2]Data!#REF!</definedName>
    <definedName name="_RL0422" localSheetId="0">[2]Data!#REF!</definedName>
    <definedName name="_RL0422">[2]Data!#REF!</definedName>
    <definedName name="_RL042201" localSheetId="0">[2]Data!#REF!</definedName>
    <definedName name="_RL042201">[2]Data!#REF!</definedName>
    <definedName name="_RL042202" localSheetId="0">[2]Data!#REF!</definedName>
    <definedName name="_RL042202">[2]Data!#REF!</definedName>
    <definedName name="_RL042203" localSheetId="0">[2]Data!#REF!</definedName>
    <definedName name="_RL042203">[2]Data!#REF!</definedName>
    <definedName name="_RL042204" localSheetId="0">[2]Data!#REF!</definedName>
    <definedName name="_RL042204">[2]Data!#REF!</definedName>
    <definedName name="_RL042205" localSheetId="0">[2]Data!#REF!</definedName>
    <definedName name="_RL042205">[2]Data!#REF!</definedName>
    <definedName name="_RL042206" localSheetId="0">[2]Data!#REF!</definedName>
    <definedName name="_RL042206">[2]Data!#REF!</definedName>
    <definedName name="_RL042207" localSheetId="0">[2]Data!#REF!</definedName>
    <definedName name="_RL042207">[2]Data!#REF!</definedName>
    <definedName name="_RL0423" localSheetId="0">[2]Data!#REF!</definedName>
    <definedName name="_RL0423">[2]Data!#REF!</definedName>
    <definedName name="_RL042301" localSheetId="0">[2]Data!#REF!</definedName>
    <definedName name="_RL042301">[2]Data!#REF!</definedName>
    <definedName name="_RL042302" localSheetId="0">[2]Data!#REF!</definedName>
    <definedName name="_RL042302">[2]Data!#REF!</definedName>
    <definedName name="_RL042303" localSheetId="0">[2]Data!#REF!</definedName>
    <definedName name="_RL042303">[2]Data!#REF!</definedName>
    <definedName name="_RL042304" localSheetId="0">[2]Data!#REF!</definedName>
    <definedName name="_RL042304">[2]Data!#REF!</definedName>
    <definedName name="_RL042305" localSheetId="0">[2]Data!#REF!</definedName>
    <definedName name="_RL042305">[2]Data!#REF!</definedName>
    <definedName name="_RL042306" localSheetId="0">[2]Data!#REF!</definedName>
    <definedName name="_RL042306">[2]Data!#REF!</definedName>
    <definedName name="_RL042307" localSheetId="0">[2]Data!#REF!</definedName>
    <definedName name="_RL042307">[2]Data!#REF!</definedName>
    <definedName name="_RL0424" localSheetId="0">[2]Data!#REF!</definedName>
    <definedName name="_RL0424">[2]Data!#REF!</definedName>
    <definedName name="_RL042401" localSheetId="0">[2]Data!#REF!</definedName>
    <definedName name="_RL042401">[2]Data!#REF!</definedName>
    <definedName name="_RL042402" localSheetId="0">[2]Data!#REF!</definedName>
    <definedName name="_RL042402">[2]Data!#REF!</definedName>
    <definedName name="_RL042403" localSheetId="0">[2]Data!#REF!</definedName>
    <definedName name="_RL042403">[2]Data!#REF!</definedName>
    <definedName name="_RL042404" localSheetId="0">[2]Data!#REF!</definedName>
    <definedName name="_RL042404">[2]Data!#REF!</definedName>
    <definedName name="_RL042405" localSheetId="0">[2]Data!#REF!</definedName>
    <definedName name="_RL042405">[2]Data!#REF!</definedName>
    <definedName name="_RL042406" localSheetId="0">[2]Data!#REF!</definedName>
    <definedName name="_RL042406">[2]Data!#REF!</definedName>
    <definedName name="_RL042407" localSheetId="0">[2]Data!#REF!</definedName>
    <definedName name="_RL042407">[2]Data!#REF!</definedName>
    <definedName name="_RL0425" localSheetId="0">[2]Data!#REF!</definedName>
    <definedName name="_RL0425">[2]Data!#REF!</definedName>
    <definedName name="_RL042501" localSheetId="0">[2]Data!#REF!</definedName>
    <definedName name="_RL042501">[2]Data!#REF!</definedName>
    <definedName name="_RL042502" localSheetId="0">[2]Data!#REF!</definedName>
    <definedName name="_RL042502">[2]Data!#REF!</definedName>
    <definedName name="_RL042503" localSheetId="0">[2]Data!#REF!</definedName>
    <definedName name="_RL042503">[2]Data!#REF!</definedName>
    <definedName name="_RL042504" localSheetId="0">[2]Data!#REF!</definedName>
    <definedName name="_RL042504">[2]Data!#REF!</definedName>
    <definedName name="_RL042505" localSheetId="0">[2]Data!#REF!</definedName>
    <definedName name="_RL042505">[2]Data!#REF!</definedName>
    <definedName name="_RL042506" localSheetId="0">[2]Data!#REF!</definedName>
    <definedName name="_RL042506">[2]Data!#REF!</definedName>
    <definedName name="_RL042507" localSheetId="0">[2]Data!#REF!</definedName>
    <definedName name="_RL042507">[2]Data!#REF!</definedName>
    <definedName name="_RL0426" localSheetId="0">[2]Data!#REF!</definedName>
    <definedName name="_RL0426">[2]Data!#REF!</definedName>
    <definedName name="_RL042601" localSheetId="0">[2]Data!#REF!</definedName>
    <definedName name="_RL042601">[2]Data!#REF!</definedName>
    <definedName name="_RL042602" localSheetId="0">[2]Data!#REF!</definedName>
    <definedName name="_RL042602">[2]Data!#REF!</definedName>
    <definedName name="_RL042603" localSheetId="0">[2]Data!#REF!</definedName>
    <definedName name="_RL042603">[2]Data!#REF!</definedName>
    <definedName name="_RL042604" localSheetId="0">[2]Data!#REF!</definedName>
    <definedName name="_RL042604">[2]Data!#REF!</definedName>
    <definedName name="_RL042605" localSheetId="0">[2]Data!#REF!</definedName>
    <definedName name="_RL042605">[2]Data!#REF!</definedName>
    <definedName name="_RL042606" localSheetId="0">[2]Data!#REF!</definedName>
    <definedName name="_RL042606">[2]Data!#REF!</definedName>
    <definedName name="_RL042607" localSheetId="0">[2]Data!#REF!</definedName>
    <definedName name="_RL042607">[2]Data!#REF!</definedName>
    <definedName name="_RL042701" localSheetId="0">[2]Data!#REF!</definedName>
    <definedName name="_RL042701">[2]Data!#REF!</definedName>
    <definedName name="_RL042702" localSheetId="0">[2]Data!#REF!</definedName>
    <definedName name="_RL042702">[2]Data!#REF!</definedName>
    <definedName name="_RL042703" localSheetId="0">[2]Data!#REF!</definedName>
    <definedName name="_RL042703">[2]Data!#REF!</definedName>
    <definedName name="_RL042704" localSheetId="0">[2]Data!#REF!</definedName>
    <definedName name="_RL042704">[2]Data!#REF!</definedName>
    <definedName name="_RL042705" localSheetId="0">[2]Data!#REF!</definedName>
    <definedName name="_RL042705">[2]Data!#REF!</definedName>
    <definedName name="_RL042706" localSheetId="0">[2]Data!#REF!</definedName>
    <definedName name="_RL042706">[2]Data!#REF!</definedName>
    <definedName name="_RL042707" localSheetId="0">[2]Data!#REF!</definedName>
    <definedName name="_RL042707">[2]Data!#REF!</definedName>
    <definedName name="_RL042801" localSheetId="0">[2]Data!#REF!</definedName>
    <definedName name="_RL042801">[2]Data!#REF!</definedName>
    <definedName name="_RL042802" localSheetId="0">[2]Data!#REF!</definedName>
    <definedName name="_RL042802">[2]Data!#REF!</definedName>
    <definedName name="_RL042803" localSheetId="0">[2]Data!#REF!</definedName>
    <definedName name="_RL042803">[2]Data!#REF!</definedName>
    <definedName name="_RL042804" localSheetId="0">[2]Data!#REF!</definedName>
    <definedName name="_RL042804">[2]Data!#REF!</definedName>
    <definedName name="_RL042805" localSheetId="0">[2]Data!#REF!</definedName>
    <definedName name="_RL042805">[2]Data!#REF!</definedName>
    <definedName name="_RL042806" localSheetId="0">[2]Data!#REF!</definedName>
    <definedName name="_RL042806">[2]Data!#REF!</definedName>
    <definedName name="_RL042807" localSheetId="0">[2]Data!#REF!</definedName>
    <definedName name="_RL042807">[2]Data!#REF!</definedName>
    <definedName name="_RL0429" localSheetId="0">[2]Data!#REF!</definedName>
    <definedName name="_RL0429">[2]Data!#REF!</definedName>
    <definedName name="_RL042901" localSheetId="0">[2]Data!#REF!</definedName>
    <definedName name="_RL042901">[2]Data!#REF!</definedName>
    <definedName name="_RL042902" localSheetId="0">[2]Data!#REF!</definedName>
    <definedName name="_RL042902">[2]Data!#REF!</definedName>
    <definedName name="_RL042903" localSheetId="0">[2]Data!#REF!</definedName>
    <definedName name="_RL042903">[2]Data!#REF!</definedName>
    <definedName name="_RL042904" localSheetId="0">[2]Data!#REF!</definedName>
    <definedName name="_RL042904">[2]Data!#REF!</definedName>
    <definedName name="_RL042905" localSheetId="0">[2]Data!#REF!</definedName>
    <definedName name="_RL042905">[2]Data!#REF!</definedName>
    <definedName name="_RL042906" localSheetId="0">[2]Data!#REF!</definedName>
    <definedName name="_RL042906">[2]Data!#REF!</definedName>
    <definedName name="_RL042907" localSheetId="0">[2]Data!#REF!</definedName>
    <definedName name="_RL042907">[2]Data!#REF!</definedName>
    <definedName name="_RL043001" localSheetId="0">[2]Data!#REF!</definedName>
    <definedName name="_RL043001">[2]Data!#REF!</definedName>
    <definedName name="_RL043002" localSheetId="0">[2]Data!#REF!</definedName>
    <definedName name="_RL043002">[2]Data!#REF!</definedName>
    <definedName name="_RL043003" localSheetId="0">[2]Data!#REF!</definedName>
    <definedName name="_RL043003">[2]Data!#REF!</definedName>
    <definedName name="_RL043004" localSheetId="0">[2]Data!#REF!</definedName>
    <definedName name="_RL043004">[2]Data!#REF!</definedName>
    <definedName name="_RL043005" localSheetId="0">[2]Data!#REF!</definedName>
    <definedName name="_RL043005">[2]Data!#REF!</definedName>
    <definedName name="_RL043006" localSheetId="0">[2]Data!#REF!</definedName>
    <definedName name="_RL043006">[2]Data!#REF!</definedName>
    <definedName name="_RL043007" localSheetId="0">[2]Data!#REF!</definedName>
    <definedName name="_RL043007">[2]Data!#REF!</definedName>
    <definedName name="_RL043101" localSheetId="0">[2]Data!#REF!</definedName>
    <definedName name="_RL043101">[2]Data!#REF!</definedName>
    <definedName name="_RL043102" localSheetId="0">[2]Data!#REF!</definedName>
    <definedName name="_RL043102">[2]Data!#REF!</definedName>
    <definedName name="_RL043103" localSheetId="0">[2]Data!#REF!</definedName>
    <definedName name="_RL043103">[2]Data!#REF!</definedName>
    <definedName name="_RL043104" localSheetId="0">[2]Data!#REF!</definedName>
    <definedName name="_RL043104">[2]Data!#REF!</definedName>
    <definedName name="_RL043105" localSheetId="0">[2]Data!#REF!</definedName>
    <definedName name="_RL043105">[2]Data!#REF!</definedName>
    <definedName name="_RL043106" localSheetId="0">[2]Data!#REF!</definedName>
    <definedName name="_RL043106">[2]Data!#REF!</definedName>
    <definedName name="_RL043107" localSheetId="0">[2]Data!#REF!</definedName>
    <definedName name="_RL043107">[2]Data!#REF!</definedName>
    <definedName name="_RL043201" localSheetId="0">[2]Data!#REF!</definedName>
    <definedName name="_RL043201">[2]Data!#REF!</definedName>
    <definedName name="_RL043202" localSheetId="0">[2]Data!#REF!</definedName>
    <definedName name="_RL043202">[2]Data!#REF!</definedName>
    <definedName name="_RL043203" localSheetId="0">[2]Data!#REF!</definedName>
    <definedName name="_RL043203">[2]Data!#REF!</definedName>
    <definedName name="_RL043204" localSheetId="0">[2]Data!#REF!</definedName>
    <definedName name="_RL043204">[2]Data!#REF!</definedName>
    <definedName name="_RL043205" localSheetId="0">[2]Data!#REF!</definedName>
    <definedName name="_RL043205">[2]Data!#REF!</definedName>
    <definedName name="_RL043206" localSheetId="0">[2]Data!#REF!</definedName>
    <definedName name="_RL043206">[2]Data!#REF!</definedName>
    <definedName name="_RL043207" localSheetId="0">[2]Data!#REF!</definedName>
    <definedName name="_RL043207">[2]Data!#REF!</definedName>
    <definedName name="_RL0433" localSheetId="0">[2]Data!#REF!</definedName>
    <definedName name="_RL0433">[2]Data!#REF!</definedName>
    <definedName name="_RL043301" localSheetId="0">[2]Data!#REF!</definedName>
    <definedName name="_RL043301">[2]Data!#REF!</definedName>
    <definedName name="_RL043302" localSheetId="0">[2]Data!#REF!</definedName>
    <definedName name="_RL043302">[2]Data!#REF!</definedName>
    <definedName name="_RL043303" localSheetId="0">[2]Data!#REF!</definedName>
    <definedName name="_RL043303">[2]Data!#REF!</definedName>
    <definedName name="_RL043304" localSheetId="0">[2]Data!#REF!</definedName>
    <definedName name="_RL043304">[2]Data!#REF!</definedName>
    <definedName name="_RL043305" localSheetId="0">[2]Data!#REF!</definedName>
    <definedName name="_RL043305">[2]Data!#REF!</definedName>
    <definedName name="_RL043306" localSheetId="0">[2]Data!#REF!</definedName>
    <definedName name="_RL043306">[2]Data!#REF!</definedName>
    <definedName name="_RL043307" localSheetId="0">[2]Data!#REF!</definedName>
    <definedName name="_RL043307">[2]Data!#REF!</definedName>
    <definedName name="_RL0434" localSheetId="0">[2]Data!#REF!</definedName>
    <definedName name="_RL0434">[2]Data!#REF!</definedName>
    <definedName name="_RL043401" localSheetId="0">[2]Data!#REF!</definedName>
    <definedName name="_RL043401">[2]Data!#REF!</definedName>
    <definedName name="_RL043402" localSheetId="0">[2]Data!#REF!</definedName>
    <definedName name="_RL043402">[2]Data!#REF!</definedName>
    <definedName name="_RL043403" localSheetId="0">[2]Data!#REF!</definedName>
    <definedName name="_RL043403">[2]Data!#REF!</definedName>
    <definedName name="_RL043404" localSheetId="0">[2]Data!#REF!</definedName>
    <definedName name="_RL043404">[2]Data!#REF!</definedName>
    <definedName name="_RL043405" localSheetId="0">[2]Data!#REF!</definedName>
    <definedName name="_RL043405">[2]Data!#REF!</definedName>
    <definedName name="_RL043406" localSheetId="0">[2]Data!#REF!</definedName>
    <definedName name="_RL043406">[2]Data!#REF!</definedName>
    <definedName name="_RL043407" localSheetId="0">[2]Data!#REF!</definedName>
    <definedName name="_RL043407">[2]Data!#REF!</definedName>
    <definedName name="_RL043501" localSheetId="0">[2]Data!#REF!</definedName>
    <definedName name="_RL043501">[2]Data!#REF!</definedName>
    <definedName name="_RL043502" localSheetId="0">[2]Data!#REF!</definedName>
    <definedName name="_RL043502">[2]Data!#REF!</definedName>
    <definedName name="_RL043503" localSheetId="0">[2]Data!#REF!</definedName>
    <definedName name="_RL043503">[2]Data!#REF!</definedName>
    <definedName name="_RL043504" localSheetId="0">[2]Data!#REF!</definedName>
    <definedName name="_RL043504">[2]Data!#REF!</definedName>
    <definedName name="_RL043505" localSheetId="0">[2]Data!#REF!</definedName>
    <definedName name="_RL043505">[2]Data!#REF!</definedName>
    <definedName name="_RL043506" localSheetId="0">[2]Data!#REF!</definedName>
    <definedName name="_RL043506">[2]Data!#REF!</definedName>
    <definedName name="_RL043507" localSheetId="0">[2]Data!#REF!</definedName>
    <definedName name="_RL043507">[2]Data!#REF!</definedName>
    <definedName name="_RL0436" localSheetId="0">[2]Data!#REF!</definedName>
    <definedName name="_RL0436">[2]Data!#REF!</definedName>
    <definedName name="_RL043601" localSheetId="0">[2]Data!#REF!</definedName>
    <definedName name="_RL043601">[2]Data!#REF!</definedName>
    <definedName name="_RL043602" localSheetId="0">[2]Data!#REF!</definedName>
    <definedName name="_RL043602">[2]Data!#REF!</definedName>
    <definedName name="_RL043603" localSheetId="0">[2]Data!#REF!</definedName>
    <definedName name="_RL043603">[2]Data!#REF!</definedName>
    <definedName name="_RL043604" localSheetId="0">[2]Data!#REF!</definedName>
    <definedName name="_RL043604">[2]Data!#REF!</definedName>
    <definedName name="_RL043605" localSheetId="0">[2]Data!#REF!</definedName>
    <definedName name="_RL043605">[2]Data!#REF!</definedName>
    <definedName name="_RL043606" localSheetId="0">[2]Data!#REF!</definedName>
    <definedName name="_RL043606">[2]Data!#REF!</definedName>
    <definedName name="_RL043607" localSheetId="0">[2]Data!#REF!</definedName>
    <definedName name="_RL043607">[2]Data!#REF!</definedName>
    <definedName name="_RL0437" localSheetId="0">[2]Data!#REF!</definedName>
    <definedName name="_RL0437">[2]Data!#REF!</definedName>
    <definedName name="_RL043701" localSheetId="0">[2]Data!#REF!</definedName>
    <definedName name="_RL043701">[2]Data!#REF!</definedName>
    <definedName name="_RL043702" localSheetId="0">[2]Data!#REF!</definedName>
    <definedName name="_RL043702">[2]Data!#REF!</definedName>
    <definedName name="_RL043703" localSheetId="0">[2]Data!#REF!</definedName>
    <definedName name="_RL043703">[2]Data!#REF!</definedName>
    <definedName name="_RL043704" localSheetId="0">[2]Data!#REF!</definedName>
    <definedName name="_RL043704">[2]Data!#REF!</definedName>
    <definedName name="_RL043705" localSheetId="0">[2]Data!#REF!</definedName>
    <definedName name="_RL043705">[2]Data!#REF!</definedName>
    <definedName name="_RL043706" localSheetId="0">[2]Data!#REF!</definedName>
    <definedName name="_RL043706">[2]Data!#REF!</definedName>
    <definedName name="_RL043707" localSheetId="0">[2]Data!#REF!</definedName>
    <definedName name="_RL043707">[2]Data!#REF!</definedName>
    <definedName name="_RL0438" localSheetId="0">[2]Data!#REF!</definedName>
    <definedName name="_RL0438">[2]Data!#REF!</definedName>
    <definedName name="_RL043801" localSheetId="0">[2]Data!#REF!</definedName>
    <definedName name="_RL043801">[2]Data!#REF!</definedName>
    <definedName name="_RL043802" localSheetId="0">[2]Data!#REF!</definedName>
    <definedName name="_RL043802">[2]Data!#REF!</definedName>
    <definedName name="_RL043803" localSheetId="0">[2]Data!#REF!</definedName>
    <definedName name="_RL043803">[2]Data!#REF!</definedName>
    <definedName name="_RL043804" localSheetId="0">[2]Data!#REF!</definedName>
    <definedName name="_RL043804">[2]Data!#REF!</definedName>
    <definedName name="_RL043805" localSheetId="0">[2]Data!#REF!</definedName>
    <definedName name="_RL043805">[2]Data!#REF!</definedName>
    <definedName name="_RL043806" localSheetId="0">[2]Data!#REF!</definedName>
    <definedName name="_RL043806">[2]Data!#REF!</definedName>
    <definedName name="_RL043807" localSheetId="0">[2]Data!#REF!</definedName>
    <definedName name="_RL043807">[2]Data!#REF!</definedName>
    <definedName name="_RL0439" localSheetId="0">[2]Data!#REF!</definedName>
    <definedName name="_RL0439">[2]Data!#REF!</definedName>
    <definedName name="_RL043901" localSheetId="0">[2]Data!#REF!</definedName>
    <definedName name="_RL043901">[2]Data!#REF!</definedName>
    <definedName name="_RL043902" localSheetId="0">[2]Data!#REF!</definedName>
    <definedName name="_RL043902">[2]Data!#REF!</definedName>
    <definedName name="_RL043903" localSheetId="0">[2]Data!#REF!</definedName>
    <definedName name="_RL043903">[2]Data!#REF!</definedName>
    <definedName name="_RL043904" localSheetId="0">[2]Data!#REF!</definedName>
    <definedName name="_RL043904">[2]Data!#REF!</definedName>
    <definedName name="_RL043905" localSheetId="0">[2]Data!#REF!</definedName>
    <definedName name="_RL043905">[2]Data!#REF!</definedName>
    <definedName name="_RL043906" localSheetId="0">[2]Data!#REF!</definedName>
    <definedName name="_RL043906">[2]Data!#REF!</definedName>
    <definedName name="_RL043907" localSheetId="0">[2]Data!#REF!</definedName>
    <definedName name="_RL043907">[2]Data!#REF!</definedName>
    <definedName name="_RL044001" localSheetId="0">[2]Data!#REF!</definedName>
    <definedName name="_RL044001">[2]Data!#REF!</definedName>
    <definedName name="_RL044002" localSheetId="0">[2]Data!#REF!</definedName>
    <definedName name="_RL044002">[2]Data!#REF!</definedName>
    <definedName name="_RL044003" localSheetId="0">[2]Data!#REF!</definedName>
    <definedName name="_RL044003">[2]Data!#REF!</definedName>
    <definedName name="_RL044004" localSheetId="0">[2]Data!#REF!</definedName>
    <definedName name="_RL044004">[2]Data!#REF!</definedName>
    <definedName name="_RL044005" localSheetId="0">[2]Data!#REF!</definedName>
    <definedName name="_RL044005">[2]Data!#REF!</definedName>
    <definedName name="_RL044006" localSheetId="0">[2]Data!#REF!</definedName>
    <definedName name="_RL044006">[2]Data!#REF!</definedName>
    <definedName name="_RL044007" localSheetId="0">[2]Data!#REF!</definedName>
    <definedName name="_RL044007">[2]Data!#REF!</definedName>
    <definedName name="_RL044101" localSheetId="0">[2]Data!#REF!</definedName>
    <definedName name="_RL044101">[2]Data!#REF!</definedName>
    <definedName name="_RL044102" localSheetId="0">[2]Data!#REF!</definedName>
    <definedName name="_RL044102">[2]Data!#REF!</definedName>
    <definedName name="_RL044103" localSheetId="0">[2]Data!#REF!</definedName>
    <definedName name="_RL044103">[2]Data!#REF!</definedName>
    <definedName name="_RL044104" localSheetId="0">[2]Data!#REF!</definedName>
    <definedName name="_RL044104">[2]Data!#REF!</definedName>
    <definedName name="_RL044105" localSheetId="0">[2]Data!#REF!</definedName>
    <definedName name="_RL044105">[2]Data!#REF!</definedName>
    <definedName name="_RL044106" localSheetId="0">[2]Data!#REF!</definedName>
    <definedName name="_RL044106">[2]Data!#REF!</definedName>
    <definedName name="_RL044107" localSheetId="0">[2]Data!#REF!</definedName>
    <definedName name="_RL044107">[2]Data!#REF!</definedName>
    <definedName name="_RL044201" localSheetId="0">[2]Data!#REF!</definedName>
    <definedName name="_RL044201">[2]Data!#REF!</definedName>
    <definedName name="_RL044202" localSheetId="0">[2]Data!#REF!</definedName>
    <definedName name="_RL044202">[2]Data!#REF!</definedName>
    <definedName name="_RL044203" localSheetId="0">[2]Data!#REF!</definedName>
    <definedName name="_RL044203">[2]Data!#REF!</definedName>
    <definedName name="_RL044204" localSheetId="0">[2]Data!#REF!</definedName>
    <definedName name="_RL044204">[2]Data!#REF!</definedName>
    <definedName name="_RL044205" localSheetId="0">[2]Data!#REF!</definedName>
    <definedName name="_RL044205">[2]Data!#REF!</definedName>
    <definedName name="_RL044206" localSheetId="0">[2]Data!#REF!</definedName>
    <definedName name="_RL044206">[2]Data!#REF!</definedName>
    <definedName name="_RL044207" localSheetId="0">[2]Data!#REF!</definedName>
    <definedName name="_RL044207">[2]Data!#REF!</definedName>
    <definedName name="_RL044301" localSheetId="0">[2]Data!#REF!</definedName>
    <definedName name="_RL044301">[2]Data!#REF!</definedName>
    <definedName name="_RL044302" localSheetId="0">[2]Data!#REF!</definedName>
    <definedName name="_RL044302">[2]Data!#REF!</definedName>
    <definedName name="_RL044303" localSheetId="0">[2]Data!#REF!</definedName>
    <definedName name="_RL044303">[2]Data!#REF!</definedName>
    <definedName name="_RL044304" localSheetId="0">[2]Data!#REF!</definedName>
    <definedName name="_RL044304">[2]Data!#REF!</definedName>
    <definedName name="_RL044305" localSheetId="0">[2]Data!#REF!</definedName>
    <definedName name="_RL044305">[2]Data!#REF!</definedName>
    <definedName name="_RL044306" localSheetId="0">[2]Data!#REF!</definedName>
    <definedName name="_RL044306">[2]Data!#REF!</definedName>
    <definedName name="_RL044307" localSheetId="0">[2]Data!#REF!</definedName>
    <definedName name="_RL044307">[2]Data!#REF!</definedName>
    <definedName name="_RL044401" localSheetId="0">[2]Data!#REF!</definedName>
    <definedName name="_RL044401">[2]Data!#REF!</definedName>
    <definedName name="_RL044402" localSheetId="0">[2]Data!#REF!</definedName>
    <definedName name="_RL044402">[2]Data!#REF!</definedName>
    <definedName name="_RL044403" localSheetId="0">[2]Data!#REF!</definedName>
    <definedName name="_RL044403">[2]Data!#REF!</definedName>
    <definedName name="_RL044404" localSheetId="0">[2]Data!#REF!</definedName>
    <definedName name="_RL044404">[2]Data!#REF!</definedName>
    <definedName name="_RL044405" localSheetId="0">[2]Data!#REF!</definedName>
    <definedName name="_RL044405">[2]Data!#REF!</definedName>
    <definedName name="_RL044406" localSheetId="0">[2]Data!#REF!</definedName>
    <definedName name="_RL044406">[2]Data!#REF!</definedName>
    <definedName name="_RL044407" localSheetId="0">[2]Data!#REF!</definedName>
    <definedName name="_RL044407">[2]Data!#REF!</definedName>
    <definedName name="_RL044501" localSheetId="0">[2]Data!#REF!</definedName>
    <definedName name="_RL044501">[2]Data!#REF!</definedName>
    <definedName name="_RL044502" localSheetId="0">[2]Data!#REF!</definedName>
    <definedName name="_RL044502">[2]Data!#REF!</definedName>
    <definedName name="_RL044503" localSheetId="0">[2]Data!#REF!</definedName>
    <definedName name="_RL044503">[2]Data!#REF!</definedName>
    <definedName name="_RL044504" localSheetId="0">[2]Data!#REF!</definedName>
    <definedName name="_RL044504">[2]Data!#REF!</definedName>
    <definedName name="_RL044505" localSheetId="0">[2]Data!#REF!</definedName>
    <definedName name="_RL044505">[2]Data!#REF!</definedName>
    <definedName name="_RL044506" localSheetId="0">[2]Data!#REF!</definedName>
    <definedName name="_RL044506">[2]Data!#REF!</definedName>
    <definedName name="_RL044507" localSheetId="0">[2]Data!#REF!</definedName>
    <definedName name="_RL044507">[2]Data!#REF!</definedName>
    <definedName name="_RL044601" localSheetId="0">[2]Data!#REF!</definedName>
    <definedName name="_RL044601">[2]Data!#REF!</definedName>
    <definedName name="_RL044602" localSheetId="0">[2]Data!#REF!</definedName>
    <definedName name="_RL044602">[2]Data!#REF!</definedName>
    <definedName name="_RL044603" localSheetId="0">[2]Data!#REF!</definedName>
    <definedName name="_RL044603">[2]Data!#REF!</definedName>
    <definedName name="_RL044604" localSheetId="0">[2]Data!#REF!</definedName>
    <definedName name="_RL044604">[2]Data!#REF!</definedName>
    <definedName name="_RL044605" localSheetId="0">[2]Data!#REF!</definedName>
    <definedName name="_RL044605">[2]Data!#REF!</definedName>
    <definedName name="_RL044606" localSheetId="0">[2]Data!#REF!</definedName>
    <definedName name="_RL044606">[2]Data!#REF!</definedName>
    <definedName name="_RL044607" localSheetId="0">[2]Data!#REF!</definedName>
    <definedName name="_RL044607">[2]Data!#REF!</definedName>
    <definedName name="_RL044701" localSheetId="0">[2]Data!#REF!</definedName>
    <definedName name="_RL044701">[2]Data!#REF!</definedName>
    <definedName name="_RL044702" localSheetId="0">[2]Data!#REF!</definedName>
    <definedName name="_RL044702">[2]Data!#REF!</definedName>
    <definedName name="_RL044703" localSheetId="0">[2]Data!#REF!</definedName>
    <definedName name="_RL044703">[2]Data!#REF!</definedName>
    <definedName name="_RL044704" localSheetId="0">[2]Data!#REF!</definedName>
    <definedName name="_RL044704">[2]Data!#REF!</definedName>
    <definedName name="_RL044705" localSheetId="0">[2]Data!#REF!</definedName>
    <definedName name="_RL044705">[2]Data!#REF!</definedName>
    <definedName name="_RL044706" localSheetId="0">[2]Data!#REF!</definedName>
    <definedName name="_RL044706">[2]Data!#REF!</definedName>
    <definedName name="_RL044707" localSheetId="0">[2]Data!#REF!</definedName>
    <definedName name="_RL044707">[2]Data!#REF!</definedName>
    <definedName name="_RL044801" localSheetId="0">[2]Data!#REF!</definedName>
    <definedName name="_RL044801">[2]Data!#REF!</definedName>
    <definedName name="_RL044802" localSheetId="0">[2]Data!#REF!</definedName>
    <definedName name="_RL044802">[2]Data!#REF!</definedName>
    <definedName name="_RL044803" localSheetId="0">[2]Data!#REF!</definedName>
    <definedName name="_RL044803">[2]Data!#REF!</definedName>
    <definedName name="_RL044804" localSheetId="0">[2]Data!#REF!</definedName>
    <definedName name="_RL044804">[2]Data!#REF!</definedName>
    <definedName name="_RL044805" localSheetId="0">[2]Data!#REF!</definedName>
    <definedName name="_RL044805">[2]Data!#REF!</definedName>
    <definedName name="_RL044806" localSheetId="0">[2]Data!#REF!</definedName>
    <definedName name="_RL044806">[2]Data!#REF!</definedName>
    <definedName name="_RL044807" localSheetId="0">[2]Data!#REF!</definedName>
    <definedName name="_RL044807">[2]Data!#REF!</definedName>
    <definedName name="_RL044901" localSheetId="0">[2]Data!#REF!</definedName>
    <definedName name="_RL044901">[2]Data!#REF!</definedName>
    <definedName name="_RL044902" localSheetId="0">[2]Data!#REF!</definedName>
    <definedName name="_RL044902">[2]Data!#REF!</definedName>
    <definedName name="_RL044903" localSheetId="0">[2]Data!#REF!</definedName>
    <definedName name="_RL044903">[2]Data!#REF!</definedName>
    <definedName name="_RL044904" localSheetId="0">[2]Data!#REF!</definedName>
    <definedName name="_RL044904">[2]Data!#REF!</definedName>
    <definedName name="_RL044905" localSheetId="0">[2]Data!#REF!</definedName>
    <definedName name="_RL044905">[2]Data!#REF!</definedName>
    <definedName name="_RL044906" localSheetId="0">[2]Data!#REF!</definedName>
    <definedName name="_RL044906">[2]Data!#REF!</definedName>
    <definedName name="_RL044907" localSheetId="0">[2]Data!#REF!</definedName>
    <definedName name="_RL044907">[2]Data!#REF!</definedName>
    <definedName name="_RL045001" localSheetId="0">[2]Data!#REF!</definedName>
    <definedName name="_RL045001">[2]Data!#REF!</definedName>
    <definedName name="_RL045002" localSheetId="0">[2]Data!#REF!</definedName>
    <definedName name="_RL045002">[2]Data!#REF!</definedName>
    <definedName name="_RL045003" localSheetId="0">[2]Data!#REF!</definedName>
    <definedName name="_RL045003">[2]Data!#REF!</definedName>
    <definedName name="_RL045004" localSheetId="0">[2]Data!#REF!</definedName>
    <definedName name="_RL045004">[2]Data!#REF!</definedName>
    <definedName name="_RL045005" localSheetId="0">[2]Data!#REF!</definedName>
    <definedName name="_RL045005">[2]Data!#REF!</definedName>
    <definedName name="_RL045006" localSheetId="0">[2]Data!#REF!</definedName>
    <definedName name="_RL045006">[2]Data!#REF!</definedName>
    <definedName name="_RL045007" localSheetId="0">[2]Data!#REF!</definedName>
    <definedName name="_RL045007">[2]Data!#REF!</definedName>
    <definedName name="_RL045101" localSheetId="0">[2]Data!#REF!</definedName>
    <definedName name="_RL045101">[2]Data!#REF!</definedName>
    <definedName name="_RL045102" localSheetId="0">[2]Data!#REF!</definedName>
    <definedName name="_RL045102">[2]Data!#REF!</definedName>
    <definedName name="_RL045103" localSheetId="0">[2]Data!#REF!</definedName>
    <definedName name="_RL045103">[2]Data!#REF!</definedName>
    <definedName name="_RL045104" localSheetId="0">[2]Data!#REF!</definedName>
    <definedName name="_RL045104">[2]Data!#REF!</definedName>
    <definedName name="_RL045105" localSheetId="0">[2]Data!#REF!</definedName>
    <definedName name="_RL045105">[2]Data!#REF!</definedName>
    <definedName name="_RL045106" localSheetId="0">[2]Data!#REF!</definedName>
    <definedName name="_RL045106">[2]Data!#REF!</definedName>
    <definedName name="_RL045107" localSheetId="0">[2]Data!#REF!</definedName>
    <definedName name="_RL045107">[2]Data!#REF!</definedName>
    <definedName name="_RL045201" localSheetId="0">[2]Data!#REF!</definedName>
    <definedName name="_RL045201">[2]Data!#REF!</definedName>
    <definedName name="_RL045202" localSheetId="0">[2]Data!#REF!</definedName>
    <definedName name="_RL045202">[2]Data!#REF!</definedName>
    <definedName name="_RL045203" localSheetId="0">[2]Data!#REF!</definedName>
    <definedName name="_RL045203">[2]Data!#REF!</definedName>
    <definedName name="_RL045204" localSheetId="0">[2]Data!#REF!</definedName>
    <definedName name="_RL045204">[2]Data!#REF!</definedName>
    <definedName name="_RL045205" localSheetId="0">[2]Data!#REF!</definedName>
    <definedName name="_RL045205">[2]Data!#REF!</definedName>
    <definedName name="_RL045206" localSheetId="0">[2]Data!#REF!</definedName>
    <definedName name="_RL045206">[2]Data!#REF!</definedName>
    <definedName name="_RL045207" localSheetId="0">[2]Data!#REF!</definedName>
    <definedName name="_RL045207">[2]Data!#REF!</definedName>
    <definedName name="_RL045301" localSheetId="0">[2]Data!#REF!</definedName>
    <definedName name="_RL045301">[2]Data!#REF!</definedName>
    <definedName name="_RL045302" localSheetId="0">[2]Data!#REF!</definedName>
    <definedName name="_RL045302">[2]Data!#REF!</definedName>
    <definedName name="_RL045303" localSheetId="0">[2]Data!#REF!</definedName>
    <definedName name="_RL045303">[2]Data!#REF!</definedName>
    <definedName name="_RL045304" localSheetId="0">[2]Data!#REF!</definedName>
    <definedName name="_RL045304">[2]Data!#REF!</definedName>
    <definedName name="_RL045305" localSheetId="0">[2]Data!#REF!</definedName>
    <definedName name="_RL045305">[2]Data!#REF!</definedName>
    <definedName name="_RL045306" localSheetId="0">[2]Data!#REF!</definedName>
    <definedName name="_RL045306">[2]Data!#REF!</definedName>
    <definedName name="_RL045307" localSheetId="0">[2]Data!#REF!</definedName>
    <definedName name="_RL045307">[2]Data!#REF!</definedName>
    <definedName name="_RL045401" localSheetId="0">[2]Data!#REF!</definedName>
    <definedName name="_RL045401">[2]Data!#REF!</definedName>
    <definedName name="_RL045402" localSheetId="0">[2]Data!#REF!</definedName>
    <definedName name="_RL045402">[2]Data!#REF!</definedName>
    <definedName name="_RL045403" localSheetId="0">[2]Data!#REF!</definedName>
    <definedName name="_RL045403">[2]Data!#REF!</definedName>
    <definedName name="_RL045404" localSheetId="0">[2]Data!#REF!</definedName>
    <definedName name="_RL045404">[2]Data!#REF!</definedName>
    <definedName name="_RL045405" localSheetId="0">[2]Data!#REF!</definedName>
    <definedName name="_RL045405">[2]Data!#REF!</definedName>
    <definedName name="_RL045406" localSheetId="0">[2]Data!#REF!</definedName>
    <definedName name="_RL045406">[2]Data!#REF!</definedName>
    <definedName name="_RL045407" localSheetId="0">[2]Data!#REF!</definedName>
    <definedName name="_RL045407">[2]Data!#REF!</definedName>
    <definedName name="_RL045501" localSheetId="0">[2]Data!#REF!</definedName>
    <definedName name="_RL045501">[2]Data!#REF!</definedName>
    <definedName name="_RL045502" localSheetId="0">[2]Data!#REF!</definedName>
    <definedName name="_RL045502">[2]Data!#REF!</definedName>
    <definedName name="_RL045503" localSheetId="0">[2]Data!#REF!</definedName>
    <definedName name="_RL045503">[2]Data!#REF!</definedName>
    <definedName name="_RL045504" localSheetId="0">[2]Data!#REF!</definedName>
    <definedName name="_RL045504">[2]Data!#REF!</definedName>
    <definedName name="_RL045505" localSheetId="0">[2]Data!#REF!</definedName>
    <definedName name="_RL045505">[2]Data!#REF!</definedName>
    <definedName name="_RL045506" localSheetId="0">[2]Data!#REF!</definedName>
    <definedName name="_RL045506">[2]Data!#REF!</definedName>
    <definedName name="_RL045507" localSheetId="0">[2]Data!#REF!</definedName>
    <definedName name="_RL045507">[2]Data!#REF!</definedName>
    <definedName name="_RL045601" localSheetId="0">[2]Data!#REF!</definedName>
    <definedName name="_RL045601">[2]Data!#REF!</definedName>
    <definedName name="_RL045602" localSheetId="0">[2]Data!#REF!</definedName>
    <definedName name="_RL045602">[2]Data!#REF!</definedName>
    <definedName name="_RL045603" localSheetId="0">[2]Data!#REF!</definedName>
    <definedName name="_RL045603">[2]Data!#REF!</definedName>
    <definedName name="_RL045604" localSheetId="0">[2]Data!#REF!</definedName>
    <definedName name="_RL045604">[2]Data!#REF!</definedName>
    <definedName name="_RL045605" localSheetId="0">[2]Data!#REF!</definedName>
    <definedName name="_RL045605">[2]Data!#REF!</definedName>
    <definedName name="_RL045606" localSheetId="0">[2]Data!#REF!</definedName>
    <definedName name="_RL045606">[2]Data!#REF!</definedName>
    <definedName name="_RL045607" localSheetId="0">[2]Data!#REF!</definedName>
    <definedName name="_RL045607">[2]Data!#REF!</definedName>
    <definedName name="_RL045701" localSheetId="0">[2]Data!#REF!</definedName>
    <definedName name="_RL045701">[2]Data!#REF!</definedName>
    <definedName name="_RL045702" localSheetId="0">[2]Data!#REF!</definedName>
    <definedName name="_RL045702">[2]Data!#REF!</definedName>
    <definedName name="_RL045703" localSheetId="0">[2]Data!#REF!</definedName>
    <definedName name="_RL045703">[2]Data!#REF!</definedName>
    <definedName name="_RL045704" localSheetId="0">[2]Data!#REF!</definedName>
    <definedName name="_RL045704">[2]Data!#REF!</definedName>
    <definedName name="_RL045705" localSheetId="0">[2]Data!#REF!</definedName>
    <definedName name="_RL045705">[2]Data!#REF!</definedName>
    <definedName name="_RL045706" localSheetId="0">[2]Data!#REF!</definedName>
    <definedName name="_RL045706">[2]Data!#REF!</definedName>
    <definedName name="_RL045707" localSheetId="0">[2]Data!#REF!</definedName>
    <definedName name="_RL045707">[2]Data!#REF!</definedName>
    <definedName name="_RL045801" localSheetId="0">[2]Data!#REF!</definedName>
    <definedName name="_RL045801">[2]Data!#REF!</definedName>
    <definedName name="_RL045802" localSheetId="0">[2]Data!#REF!</definedName>
    <definedName name="_RL045802">[2]Data!#REF!</definedName>
    <definedName name="_RL045803" localSheetId="0">[2]Data!#REF!</definedName>
    <definedName name="_RL045803">[2]Data!#REF!</definedName>
    <definedName name="_RL045804" localSheetId="0">[2]Data!#REF!</definedName>
    <definedName name="_RL045804">[2]Data!#REF!</definedName>
    <definedName name="_RL045805" localSheetId="0">[2]Data!#REF!</definedName>
    <definedName name="_RL045805">[2]Data!#REF!</definedName>
    <definedName name="_RL045806" localSheetId="0">[2]Data!#REF!</definedName>
    <definedName name="_RL045806">[2]Data!#REF!</definedName>
    <definedName name="_RL045807" localSheetId="0">[2]Data!#REF!</definedName>
    <definedName name="_RL045807">[2]Data!#REF!</definedName>
    <definedName name="_RL045901" localSheetId="0">[2]Data!#REF!</definedName>
    <definedName name="_RL045901">[2]Data!#REF!</definedName>
    <definedName name="_RL045902" localSheetId="0">[2]Data!#REF!</definedName>
    <definedName name="_RL045902">[2]Data!#REF!</definedName>
    <definedName name="_RL045903" localSheetId="0">[2]Data!#REF!</definedName>
    <definedName name="_RL045903">[2]Data!#REF!</definedName>
    <definedName name="_RL045904" localSheetId="0">[2]Data!#REF!</definedName>
    <definedName name="_RL045904">[2]Data!#REF!</definedName>
    <definedName name="_RL045905" localSheetId="0">[2]Data!#REF!</definedName>
    <definedName name="_RL045905">[2]Data!#REF!</definedName>
    <definedName name="_RL045906" localSheetId="0">[2]Data!#REF!</definedName>
    <definedName name="_RL045906">[2]Data!#REF!</definedName>
    <definedName name="_RL045907" localSheetId="0">[2]Data!#REF!</definedName>
    <definedName name="_RL045907">[2]Data!#REF!</definedName>
    <definedName name="_RL046001" localSheetId="0">[2]Data!#REF!</definedName>
    <definedName name="_RL046001">[2]Data!#REF!</definedName>
    <definedName name="_RL046002" localSheetId="0">[2]Data!#REF!</definedName>
    <definedName name="_RL046002">[2]Data!#REF!</definedName>
    <definedName name="_RL046003" localSheetId="0">[2]Data!#REF!</definedName>
    <definedName name="_RL046003">[2]Data!#REF!</definedName>
    <definedName name="_RL046004" localSheetId="0">[2]Data!#REF!</definedName>
    <definedName name="_RL046004">[2]Data!#REF!</definedName>
    <definedName name="_RL046005" localSheetId="0">[2]Data!#REF!</definedName>
    <definedName name="_RL046005">[2]Data!#REF!</definedName>
    <definedName name="_RL046006" localSheetId="0">[2]Data!#REF!</definedName>
    <definedName name="_RL046006">[2]Data!#REF!</definedName>
    <definedName name="_RL046007" localSheetId="0">[2]Data!#REF!</definedName>
    <definedName name="_RL046007">[2]Data!#REF!</definedName>
    <definedName name="_RL046101" localSheetId="0">[2]Data!#REF!</definedName>
    <definedName name="_RL046101">[2]Data!#REF!</definedName>
    <definedName name="_RL046102" localSheetId="0">[2]Data!#REF!</definedName>
    <definedName name="_RL046102">[2]Data!#REF!</definedName>
    <definedName name="_RL046103" localSheetId="0">[2]Data!#REF!</definedName>
    <definedName name="_RL046103">[2]Data!#REF!</definedName>
    <definedName name="_RL046104" localSheetId="0">[2]Data!#REF!</definedName>
    <definedName name="_RL046104">[2]Data!#REF!</definedName>
    <definedName name="_RL046105" localSheetId="0">[2]Data!#REF!</definedName>
    <definedName name="_RL046105">[2]Data!#REF!</definedName>
    <definedName name="_RL046106" localSheetId="0">[2]Data!#REF!</definedName>
    <definedName name="_RL046106">[2]Data!#REF!</definedName>
    <definedName name="_RL046107" localSheetId="0">[2]Data!#REF!</definedName>
    <definedName name="_RL046107">[2]Data!#REF!</definedName>
    <definedName name="_RL046201" localSheetId="0">[2]Data!#REF!</definedName>
    <definedName name="_RL046201">[2]Data!#REF!</definedName>
    <definedName name="_RL046202" localSheetId="0">[2]Data!#REF!</definedName>
    <definedName name="_RL046202">[2]Data!#REF!</definedName>
    <definedName name="_RL046203" localSheetId="0">[2]Data!#REF!</definedName>
    <definedName name="_RL046203">[2]Data!#REF!</definedName>
    <definedName name="_RL046204" localSheetId="0">[2]Data!#REF!</definedName>
    <definedName name="_RL046204">[2]Data!#REF!</definedName>
    <definedName name="_RL046205" localSheetId="0">[2]Data!#REF!</definedName>
    <definedName name="_RL046205">[2]Data!#REF!</definedName>
    <definedName name="_RL046206" localSheetId="0">[2]Data!#REF!</definedName>
    <definedName name="_RL046206">[2]Data!#REF!</definedName>
    <definedName name="_RL046207" localSheetId="0">[2]Data!#REF!</definedName>
    <definedName name="_RL046207">[2]Data!#REF!</definedName>
    <definedName name="_RL046301" localSheetId="0">[2]Data!#REF!</definedName>
    <definedName name="_RL046301">[2]Data!#REF!</definedName>
    <definedName name="_RL046302" localSheetId="0">[2]Data!#REF!</definedName>
    <definedName name="_RL046302">[2]Data!#REF!</definedName>
    <definedName name="_RL046303" localSheetId="0">[2]Data!#REF!</definedName>
    <definedName name="_RL046303">[2]Data!#REF!</definedName>
    <definedName name="_RL046304" localSheetId="0">[2]Data!#REF!</definedName>
    <definedName name="_RL046304">[2]Data!#REF!</definedName>
    <definedName name="_RL046305" localSheetId="0">[2]Data!#REF!</definedName>
    <definedName name="_RL046305">[2]Data!#REF!</definedName>
    <definedName name="_RL046306" localSheetId="0">[2]Data!#REF!</definedName>
    <definedName name="_RL046306">[2]Data!#REF!</definedName>
    <definedName name="_RL046307" localSheetId="0">[2]Data!#REF!</definedName>
    <definedName name="_RL046307">[2]Data!#REF!</definedName>
    <definedName name="_RL046401" localSheetId="0">[2]Data!#REF!</definedName>
    <definedName name="_RL046401">[2]Data!#REF!</definedName>
    <definedName name="_RL046402" localSheetId="0">[2]Data!#REF!</definedName>
    <definedName name="_RL046402">[2]Data!#REF!</definedName>
    <definedName name="_RL046403" localSheetId="0">[2]Data!#REF!</definedName>
    <definedName name="_RL046403">[2]Data!#REF!</definedName>
    <definedName name="_RL046404" localSheetId="0">[2]Data!#REF!</definedName>
    <definedName name="_RL046404">[2]Data!#REF!</definedName>
    <definedName name="_RL046405" localSheetId="0">[2]Data!#REF!</definedName>
    <definedName name="_RL046405">[2]Data!#REF!</definedName>
    <definedName name="_RL046406" localSheetId="0">[2]Data!#REF!</definedName>
    <definedName name="_RL046406">[2]Data!#REF!</definedName>
    <definedName name="_RL046407" localSheetId="0">[2]Data!#REF!</definedName>
    <definedName name="_RL046407">[2]Data!#REF!</definedName>
    <definedName name="_RL046501" localSheetId="0">[2]Data!#REF!</definedName>
    <definedName name="_RL046501">[2]Data!#REF!</definedName>
    <definedName name="_RL046502" localSheetId="0">[2]Data!#REF!</definedName>
    <definedName name="_RL046502">[2]Data!#REF!</definedName>
    <definedName name="_RL046503" localSheetId="0">[2]Data!#REF!</definedName>
    <definedName name="_RL046503">[2]Data!#REF!</definedName>
    <definedName name="_RL046504" localSheetId="0">[2]Data!#REF!</definedName>
    <definedName name="_RL046504">[2]Data!#REF!</definedName>
    <definedName name="_RL046505" localSheetId="0">[2]Data!#REF!</definedName>
    <definedName name="_RL046505">[2]Data!#REF!</definedName>
    <definedName name="_RL046506" localSheetId="0">[2]Data!#REF!</definedName>
    <definedName name="_RL046506">[2]Data!#REF!</definedName>
    <definedName name="_RL046507" localSheetId="0">[2]Data!#REF!</definedName>
    <definedName name="_RL046507">[2]Data!#REF!</definedName>
    <definedName name="_RL046601" localSheetId="0">[2]Data!#REF!</definedName>
    <definedName name="_RL046601">[2]Data!#REF!</definedName>
    <definedName name="_RL046602" localSheetId="0">[2]Data!#REF!</definedName>
    <definedName name="_RL046602">[2]Data!#REF!</definedName>
    <definedName name="_RL046603" localSheetId="0">[2]Data!#REF!</definedName>
    <definedName name="_RL046603">[2]Data!#REF!</definedName>
    <definedName name="_RL046604" localSheetId="0">[2]Data!#REF!</definedName>
    <definedName name="_RL046604">[2]Data!#REF!</definedName>
    <definedName name="_RL046605" localSheetId="0">[2]Data!#REF!</definedName>
    <definedName name="_RL046605">[2]Data!#REF!</definedName>
    <definedName name="_RL046606" localSheetId="0">[2]Data!#REF!</definedName>
    <definedName name="_RL046606">[2]Data!#REF!</definedName>
    <definedName name="_RL046607" localSheetId="0">[2]Data!#REF!</definedName>
    <definedName name="_RL046607">[2]Data!#REF!</definedName>
    <definedName name="_RL046701" localSheetId="0">[2]Data!#REF!</definedName>
    <definedName name="_RL046701">[2]Data!#REF!</definedName>
    <definedName name="_RL046702" localSheetId="0">[2]Data!#REF!</definedName>
    <definedName name="_RL046702">[2]Data!#REF!</definedName>
    <definedName name="_RL046703" localSheetId="0">[2]Data!#REF!</definedName>
    <definedName name="_RL046703">[2]Data!#REF!</definedName>
    <definedName name="_RL046704" localSheetId="0">[2]Data!#REF!</definedName>
    <definedName name="_RL046704">[2]Data!#REF!</definedName>
    <definedName name="_RL046705" localSheetId="0">[2]Data!#REF!</definedName>
    <definedName name="_RL046705">[2]Data!#REF!</definedName>
    <definedName name="_RL046706" localSheetId="0">[2]Data!#REF!</definedName>
    <definedName name="_RL046706">[2]Data!#REF!</definedName>
    <definedName name="_RL046707" localSheetId="0">[2]Data!#REF!</definedName>
    <definedName name="_RL046707">[2]Data!#REF!</definedName>
    <definedName name="_RL050101" localSheetId="0">[2]Data!#REF!</definedName>
    <definedName name="_RL050101">[2]Data!#REF!</definedName>
    <definedName name="_RL050102" localSheetId="0">[2]Data!#REF!</definedName>
    <definedName name="_RL050102">[2]Data!#REF!</definedName>
    <definedName name="_RL050103" localSheetId="0">[2]Data!#REF!</definedName>
    <definedName name="_RL050103">[2]Data!#REF!</definedName>
    <definedName name="_RL050104" localSheetId="0">[2]Data!#REF!</definedName>
    <definedName name="_RL050104">[2]Data!#REF!</definedName>
    <definedName name="_RL050105" localSheetId="0">[2]Data!#REF!</definedName>
    <definedName name="_RL050105">[2]Data!#REF!</definedName>
    <definedName name="_RL050106" localSheetId="0">[2]Data!#REF!</definedName>
    <definedName name="_RL050106">[2]Data!#REF!</definedName>
    <definedName name="_RL050107" localSheetId="0">[2]Data!#REF!</definedName>
    <definedName name="_RL050107">[2]Data!#REF!</definedName>
    <definedName name="_RL050201" localSheetId="0">[2]Data!#REF!</definedName>
    <definedName name="_RL050201">[2]Data!#REF!</definedName>
    <definedName name="_RL050202" localSheetId="0">[2]Data!#REF!</definedName>
    <definedName name="_RL050202">[2]Data!#REF!</definedName>
    <definedName name="_RL050203" localSheetId="0">[2]Data!#REF!</definedName>
    <definedName name="_RL050203">[2]Data!#REF!</definedName>
    <definedName name="_RL050204" localSheetId="0">[2]Data!#REF!</definedName>
    <definedName name="_RL050204">[2]Data!#REF!</definedName>
    <definedName name="_RL050205" localSheetId="0">[2]Data!#REF!</definedName>
    <definedName name="_RL050205">[2]Data!#REF!</definedName>
    <definedName name="_RL050206" localSheetId="0">[2]Data!#REF!</definedName>
    <definedName name="_RL050206">[2]Data!#REF!</definedName>
    <definedName name="_RL050207" localSheetId="0">[2]Data!#REF!</definedName>
    <definedName name="_RL050207">[2]Data!#REF!</definedName>
    <definedName name="_RL050301" localSheetId="0">[2]Data!#REF!</definedName>
    <definedName name="_RL050301">[2]Data!#REF!</definedName>
    <definedName name="_RL050302" localSheetId="0">[2]Data!#REF!</definedName>
    <definedName name="_RL050302">[2]Data!#REF!</definedName>
    <definedName name="_RL050303" localSheetId="0">[2]Data!#REF!</definedName>
    <definedName name="_RL050303">[2]Data!#REF!</definedName>
    <definedName name="_RL050304" localSheetId="0">[2]Data!#REF!</definedName>
    <definedName name="_RL050304">[2]Data!#REF!</definedName>
    <definedName name="_RL050305" localSheetId="0">[2]Data!#REF!</definedName>
    <definedName name="_RL050305">[2]Data!#REF!</definedName>
    <definedName name="_RL050306" localSheetId="0">[2]Data!#REF!</definedName>
    <definedName name="_RL050306">[2]Data!#REF!</definedName>
    <definedName name="_RL050307" localSheetId="0">[2]Data!#REF!</definedName>
    <definedName name="_RL050307">[2]Data!#REF!</definedName>
    <definedName name="_RL050401" localSheetId="0">[2]Data!#REF!</definedName>
    <definedName name="_RL050401">[2]Data!#REF!</definedName>
    <definedName name="_RL050402" localSheetId="0">[2]Data!#REF!</definedName>
    <definedName name="_RL050402">[2]Data!#REF!</definedName>
    <definedName name="_RL050403" localSheetId="0">[2]Data!#REF!</definedName>
    <definedName name="_RL050403">[2]Data!#REF!</definedName>
    <definedName name="_RL050404" localSheetId="0">[2]Data!#REF!</definedName>
    <definedName name="_RL050404">[2]Data!#REF!</definedName>
    <definedName name="_RL050405" localSheetId="0">[2]Data!#REF!</definedName>
    <definedName name="_RL050405">[2]Data!#REF!</definedName>
    <definedName name="_RL050406" localSheetId="0">[2]Data!#REF!</definedName>
    <definedName name="_RL050406">[2]Data!#REF!</definedName>
    <definedName name="_RL050407" localSheetId="0">[2]Data!#REF!</definedName>
    <definedName name="_RL050407">[2]Data!#REF!</definedName>
    <definedName name="_RL050501" localSheetId="0">[2]Data!#REF!</definedName>
    <definedName name="_RL050501">[2]Data!#REF!</definedName>
    <definedName name="_RL050502" localSheetId="0">[2]Data!#REF!</definedName>
    <definedName name="_RL050502">[2]Data!#REF!</definedName>
    <definedName name="_RL050503" localSheetId="0">[2]Data!#REF!</definedName>
    <definedName name="_RL050503">[2]Data!#REF!</definedName>
    <definedName name="_RL050504" localSheetId="0">[2]Data!#REF!</definedName>
    <definedName name="_RL050504">[2]Data!#REF!</definedName>
    <definedName name="_RL050505" localSheetId="0">[2]Data!#REF!</definedName>
    <definedName name="_RL050505">[2]Data!#REF!</definedName>
    <definedName name="_RL050506" localSheetId="0">[2]Data!#REF!</definedName>
    <definedName name="_RL050506">[2]Data!#REF!</definedName>
    <definedName name="_RL050507" localSheetId="0">[2]Data!#REF!</definedName>
    <definedName name="_RL050507">[2]Data!#REF!</definedName>
    <definedName name="_RL050601" localSheetId="0">[2]Data!#REF!</definedName>
    <definedName name="_RL050601">[2]Data!#REF!</definedName>
    <definedName name="_RL050602" localSheetId="0">[2]Data!#REF!</definedName>
    <definedName name="_RL050602">[2]Data!#REF!</definedName>
    <definedName name="_RL050603" localSheetId="0">[2]Data!#REF!</definedName>
    <definedName name="_RL050603">[2]Data!#REF!</definedName>
    <definedName name="_RL050604" localSheetId="0">[2]Data!#REF!</definedName>
    <definedName name="_RL050604">[2]Data!#REF!</definedName>
    <definedName name="_RL050605" localSheetId="0">[2]Data!#REF!</definedName>
    <definedName name="_RL050605">[2]Data!#REF!</definedName>
    <definedName name="_RL050606" localSheetId="0">[2]Data!#REF!</definedName>
    <definedName name="_RL050606">[2]Data!#REF!</definedName>
    <definedName name="_RL050607" localSheetId="0">[2]Data!#REF!</definedName>
    <definedName name="_RL050607">[2]Data!#REF!</definedName>
    <definedName name="_RL050701" localSheetId="0">[2]Data!#REF!</definedName>
    <definedName name="_RL050701">[2]Data!#REF!</definedName>
    <definedName name="_RL050702" localSheetId="0">[2]Data!#REF!</definedName>
    <definedName name="_RL050702">[2]Data!#REF!</definedName>
    <definedName name="_RL050703" localSheetId="0">[2]Data!#REF!</definedName>
    <definedName name="_RL050703">[2]Data!#REF!</definedName>
    <definedName name="_RL050704" localSheetId="0">[2]Data!#REF!</definedName>
    <definedName name="_RL050704">[2]Data!#REF!</definedName>
    <definedName name="_RL050705" localSheetId="0">[2]Data!#REF!</definedName>
    <definedName name="_RL050705">[2]Data!#REF!</definedName>
    <definedName name="_RL050706" localSheetId="0">[2]Data!#REF!</definedName>
    <definedName name="_RL050706">[2]Data!#REF!</definedName>
    <definedName name="_RL050707" localSheetId="0">[2]Data!#REF!</definedName>
    <definedName name="_RL050707">[2]Data!#REF!</definedName>
    <definedName name="_RL050801" localSheetId="0">[2]Data!#REF!</definedName>
    <definedName name="_RL050801">[2]Data!#REF!</definedName>
    <definedName name="_RL050802" localSheetId="0">[2]Data!#REF!</definedName>
    <definedName name="_RL050802">[2]Data!#REF!</definedName>
    <definedName name="_RL050803" localSheetId="0">[2]Data!#REF!</definedName>
    <definedName name="_RL050803">[2]Data!#REF!</definedName>
    <definedName name="_RL050804" localSheetId="0">[2]Data!#REF!</definedName>
    <definedName name="_RL050804">[2]Data!#REF!</definedName>
    <definedName name="_RL050805" localSheetId="0">[2]Data!#REF!</definedName>
    <definedName name="_RL050805">[2]Data!#REF!</definedName>
    <definedName name="_RL050806" localSheetId="0">[2]Data!#REF!</definedName>
    <definedName name="_RL050806">[2]Data!#REF!</definedName>
    <definedName name="_RL050807" localSheetId="0">[2]Data!#REF!</definedName>
    <definedName name="_RL050807">[2]Data!#REF!</definedName>
    <definedName name="_RL050901" localSheetId="0">[2]Data!#REF!</definedName>
    <definedName name="_RL050901">[2]Data!#REF!</definedName>
    <definedName name="_RL050902" localSheetId="0">[2]Data!#REF!</definedName>
    <definedName name="_RL050902">[2]Data!#REF!</definedName>
    <definedName name="_RL050903" localSheetId="0">[2]Data!#REF!</definedName>
    <definedName name="_RL050903">[2]Data!#REF!</definedName>
    <definedName name="_RL050904" localSheetId="0">[2]Data!#REF!</definedName>
    <definedName name="_RL050904">[2]Data!#REF!</definedName>
    <definedName name="_RL050905" localSheetId="0">[2]Data!#REF!</definedName>
    <definedName name="_RL050905">[2]Data!#REF!</definedName>
    <definedName name="_RL050906" localSheetId="0">[2]Data!#REF!</definedName>
    <definedName name="_RL050906">[2]Data!#REF!</definedName>
    <definedName name="_RL050907" localSheetId="0">[2]Data!#REF!</definedName>
    <definedName name="_RL050907">[2]Data!#REF!</definedName>
    <definedName name="_RL051001" localSheetId="0">[2]Data!#REF!</definedName>
    <definedName name="_RL051001">[2]Data!#REF!</definedName>
    <definedName name="_RL051002" localSheetId="0">[2]Data!#REF!</definedName>
    <definedName name="_RL051002">[2]Data!#REF!</definedName>
    <definedName name="_RL051003" localSheetId="0">[2]Data!#REF!</definedName>
    <definedName name="_RL051003">[2]Data!#REF!</definedName>
    <definedName name="_RL051004" localSheetId="0">[2]Data!#REF!</definedName>
    <definedName name="_RL051004">[2]Data!#REF!</definedName>
    <definedName name="_RL051005" localSheetId="0">[2]Data!#REF!</definedName>
    <definedName name="_RL051005">[2]Data!#REF!</definedName>
    <definedName name="_RL051006" localSheetId="0">[2]Data!#REF!</definedName>
    <definedName name="_RL051006">[2]Data!#REF!</definedName>
    <definedName name="_RL051007" localSheetId="0">[2]Data!#REF!</definedName>
    <definedName name="_RL051007">[2]Data!#REF!</definedName>
    <definedName name="_RL051101" localSheetId="0">[2]Data!#REF!</definedName>
    <definedName name="_RL051101">[2]Data!#REF!</definedName>
    <definedName name="_RL051102" localSheetId="0">[2]Data!#REF!</definedName>
    <definedName name="_RL051102">[2]Data!#REF!</definedName>
    <definedName name="_RL051103" localSheetId="0">[2]Data!#REF!</definedName>
    <definedName name="_RL051103">[2]Data!#REF!</definedName>
    <definedName name="_RL051104" localSheetId="0">[2]Data!#REF!</definedName>
    <definedName name="_RL051104">[2]Data!#REF!</definedName>
    <definedName name="_RL051105" localSheetId="0">[2]Data!#REF!</definedName>
    <definedName name="_RL051105">[2]Data!#REF!</definedName>
    <definedName name="_RL051106" localSheetId="0">[2]Data!#REF!</definedName>
    <definedName name="_RL051106">[2]Data!#REF!</definedName>
    <definedName name="_RL051107" localSheetId="0">[2]Data!#REF!</definedName>
    <definedName name="_RL051107">[2]Data!#REF!</definedName>
    <definedName name="_RL051201" localSheetId="0">[2]Data!#REF!</definedName>
    <definedName name="_RL051201">[2]Data!#REF!</definedName>
    <definedName name="_RL051202" localSheetId="0">[2]Data!#REF!</definedName>
    <definedName name="_RL051202">[2]Data!#REF!</definedName>
    <definedName name="_RL051203" localSheetId="0">[2]Data!#REF!</definedName>
    <definedName name="_RL051203">[2]Data!#REF!</definedName>
    <definedName name="_RL051204" localSheetId="0">[2]Data!#REF!</definedName>
    <definedName name="_RL051204">[2]Data!#REF!</definedName>
    <definedName name="_RL051205" localSheetId="0">[2]Data!#REF!</definedName>
    <definedName name="_RL051205">[2]Data!#REF!</definedName>
    <definedName name="_RL051206" localSheetId="0">[2]Data!#REF!</definedName>
    <definedName name="_RL051206">[2]Data!#REF!</definedName>
    <definedName name="_RL051207" localSheetId="0">[2]Data!#REF!</definedName>
    <definedName name="_RL051207">[2]Data!#REF!</definedName>
    <definedName name="_RL051301" localSheetId="0">[2]Data!#REF!</definedName>
    <definedName name="_RL051301">[2]Data!#REF!</definedName>
    <definedName name="_RL051302" localSheetId="0">[2]Data!#REF!</definedName>
    <definedName name="_RL051302">[2]Data!#REF!</definedName>
    <definedName name="_RL051303" localSheetId="0">[2]Data!#REF!</definedName>
    <definedName name="_RL051303">[2]Data!#REF!</definedName>
    <definedName name="_RL051304" localSheetId="0">[2]Data!#REF!</definedName>
    <definedName name="_RL051304">[2]Data!#REF!</definedName>
    <definedName name="_RL051305" localSheetId="0">[2]Data!#REF!</definedName>
    <definedName name="_RL051305">[2]Data!#REF!</definedName>
    <definedName name="_RL051306" localSheetId="0">[2]Data!#REF!</definedName>
    <definedName name="_RL051306">[2]Data!#REF!</definedName>
    <definedName name="_RL051307" localSheetId="0">[2]Data!#REF!</definedName>
    <definedName name="_RL051307">[2]Data!#REF!</definedName>
    <definedName name="_RL051401" localSheetId="0">[2]Data!#REF!</definedName>
    <definedName name="_RL051401">[2]Data!#REF!</definedName>
    <definedName name="_RL051402" localSheetId="0">[2]Data!#REF!</definedName>
    <definedName name="_RL051402">[2]Data!#REF!</definedName>
    <definedName name="_RL051403" localSheetId="0">[2]Data!#REF!</definedName>
    <definedName name="_RL051403">[2]Data!#REF!</definedName>
    <definedName name="_RL051404" localSheetId="0">[2]Data!#REF!</definedName>
    <definedName name="_RL051404">[2]Data!#REF!</definedName>
    <definedName name="_RL051405" localSheetId="0">[2]Data!#REF!</definedName>
    <definedName name="_RL051405">[2]Data!#REF!</definedName>
    <definedName name="_RL051406" localSheetId="0">[2]Data!#REF!</definedName>
    <definedName name="_RL051406">[2]Data!#REF!</definedName>
    <definedName name="_RL051407" localSheetId="0">[2]Data!#REF!</definedName>
    <definedName name="_RL051407">[2]Data!#REF!</definedName>
    <definedName name="_RL051501" localSheetId="0">[2]Data!#REF!</definedName>
    <definedName name="_RL051501">[2]Data!#REF!</definedName>
    <definedName name="_RL051502" localSheetId="0">[2]Data!#REF!</definedName>
    <definedName name="_RL051502">[2]Data!#REF!</definedName>
    <definedName name="_RL051503" localSheetId="0">[2]Data!#REF!</definedName>
    <definedName name="_RL051503">[2]Data!#REF!</definedName>
    <definedName name="_RL051504" localSheetId="0">[2]Data!#REF!</definedName>
    <definedName name="_RL051504">[2]Data!#REF!</definedName>
    <definedName name="_RL051505" localSheetId="0">[2]Data!#REF!</definedName>
    <definedName name="_RL051505">[2]Data!#REF!</definedName>
    <definedName name="_RL051506" localSheetId="0">[2]Data!#REF!</definedName>
    <definedName name="_RL051506">[2]Data!#REF!</definedName>
    <definedName name="_RL051507" localSheetId="0">[2]Data!#REF!</definedName>
    <definedName name="_RL051507">[2]Data!#REF!</definedName>
    <definedName name="_RL051601" localSheetId="0">[2]Data!#REF!</definedName>
    <definedName name="_RL051601">[2]Data!#REF!</definedName>
    <definedName name="_RL051602" localSheetId="0">[2]Data!#REF!</definedName>
    <definedName name="_RL051602">[2]Data!#REF!</definedName>
    <definedName name="_RL051603" localSheetId="0">[2]Data!#REF!</definedName>
    <definedName name="_RL051603">[2]Data!#REF!</definedName>
    <definedName name="_RL051604" localSheetId="0">[2]Data!#REF!</definedName>
    <definedName name="_RL051604">[2]Data!#REF!</definedName>
    <definedName name="_RL051605" localSheetId="0">[2]Data!#REF!</definedName>
    <definedName name="_RL051605">[2]Data!#REF!</definedName>
    <definedName name="_RL051606" localSheetId="0">[2]Data!#REF!</definedName>
    <definedName name="_RL051606">[2]Data!#REF!</definedName>
    <definedName name="_RL051607" localSheetId="0">[2]Data!#REF!</definedName>
    <definedName name="_RL051607">[2]Data!#REF!</definedName>
    <definedName name="_RL051701" localSheetId="0">[2]Data!#REF!</definedName>
    <definedName name="_RL051701">[2]Data!#REF!</definedName>
    <definedName name="_RL051702" localSheetId="0">[2]Data!#REF!</definedName>
    <definedName name="_RL051702">[2]Data!#REF!</definedName>
    <definedName name="_RL051703" localSheetId="0">[2]Data!#REF!</definedName>
    <definedName name="_RL051703">[2]Data!#REF!</definedName>
    <definedName name="_RL051704" localSheetId="0">[2]Data!#REF!</definedName>
    <definedName name="_RL051704">[2]Data!#REF!</definedName>
    <definedName name="_RL051705" localSheetId="0">[2]Data!#REF!</definedName>
    <definedName name="_RL051705">[2]Data!#REF!</definedName>
    <definedName name="_RL051706" localSheetId="0">[2]Data!#REF!</definedName>
    <definedName name="_RL051706">[2]Data!#REF!</definedName>
    <definedName name="_RL051707" localSheetId="0">[2]Data!#REF!</definedName>
    <definedName name="_RL051707">[2]Data!#REF!</definedName>
    <definedName name="_RL051801" localSheetId="0">[2]Data!#REF!</definedName>
    <definedName name="_RL051801">[2]Data!#REF!</definedName>
    <definedName name="_RL051802" localSheetId="0">[2]Data!#REF!</definedName>
    <definedName name="_RL051802">[2]Data!#REF!</definedName>
    <definedName name="_RL051803" localSheetId="0">[2]Data!#REF!</definedName>
    <definedName name="_RL051803">[2]Data!#REF!</definedName>
    <definedName name="_RL051804" localSheetId="0">[2]Data!#REF!</definedName>
    <definedName name="_RL051804">[2]Data!#REF!</definedName>
    <definedName name="_RL051805" localSheetId="0">[2]Data!#REF!</definedName>
    <definedName name="_RL051805">[2]Data!#REF!</definedName>
    <definedName name="_RL051806" localSheetId="0">[2]Data!#REF!</definedName>
    <definedName name="_RL051806">[2]Data!#REF!</definedName>
    <definedName name="_RL051807" localSheetId="0">[2]Data!#REF!</definedName>
    <definedName name="_RL051807">[2]Data!#REF!</definedName>
    <definedName name="_RL051901" localSheetId="0">[2]Data!#REF!</definedName>
    <definedName name="_RL051901">[2]Data!#REF!</definedName>
    <definedName name="_RL051902" localSheetId="0">[2]Data!#REF!</definedName>
    <definedName name="_RL051902">[2]Data!#REF!</definedName>
    <definedName name="_RL051903" localSheetId="0">[2]Data!#REF!</definedName>
    <definedName name="_RL051903">[2]Data!#REF!</definedName>
    <definedName name="_RL051904" localSheetId="0">[2]Data!#REF!</definedName>
    <definedName name="_RL051904">[2]Data!#REF!</definedName>
    <definedName name="_RL051905" localSheetId="0">[2]Data!#REF!</definedName>
    <definedName name="_RL051905">[2]Data!#REF!</definedName>
    <definedName name="_RL051906" localSheetId="0">[2]Data!#REF!</definedName>
    <definedName name="_RL051906">[2]Data!#REF!</definedName>
    <definedName name="_RL051907" localSheetId="0">[2]Data!#REF!</definedName>
    <definedName name="_RL051907">[2]Data!#REF!</definedName>
    <definedName name="_RL052001" localSheetId="0">[2]Data!#REF!</definedName>
    <definedName name="_RL052001">[2]Data!#REF!</definedName>
    <definedName name="_RL052002" localSheetId="0">[2]Data!#REF!</definedName>
    <definedName name="_RL052002">[2]Data!#REF!</definedName>
    <definedName name="_RL052003" localSheetId="0">[2]Data!#REF!</definedName>
    <definedName name="_RL052003">[2]Data!#REF!</definedName>
    <definedName name="_RL052004" localSheetId="0">[2]Data!#REF!</definedName>
    <definedName name="_RL052004">[2]Data!#REF!</definedName>
    <definedName name="_RL052005" localSheetId="0">[2]Data!#REF!</definedName>
    <definedName name="_RL052005">[2]Data!#REF!</definedName>
    <definedName name="_RL052006" localSheetId="0">[2]Data!#REF!</definedName>
    <definedName name="_RL052006">[2]Data!#REF!</definedName>
    <definedName name="_RL052007" localSheetId="0">[2]Data!#REF!</definedName>
    <definedName name="_RL052007">[2]Data!#REF!</definedName>
    <definedName name="_RL052101" localSheetId="0">[2]Data!#REF!</definedName>
    <definedName name="_RL052101">[2]Data!#REF!</definedName>
    <definedName name="_RL052102" localSheetId="0">[2]Data!#REF!</definedName>
    <definedName name="_RL052102">[2]Data!#REF!</definedName>
    <definedName name="_RL052103" localSheetId="0">[2]Data!#REF!</definedName>
    <definedName name="_RL052103">[2]Data!#REF!</definedName>
    <definedName name="_RL052104" localSheetId="0">[2]Data!#REF!</definedName>
    <definedName name="_RL052104">[2]Data!#REF!</definedName>
    <definedName name="_RL052105" localSheetId="0">[2]Data!#REF!</definedName>
    <definedName name="_RL052105">[2]Data!#REF!</definedName>
    <definedName name="_RL052106" localSheetId="0">[2]Data!#REF!</definedName>
    <definedName name="_RL052106">[2]Data!#REF!</definedName>
    <definedName name="_RL052107" localSheetId="0">[2]Data!#REF!</definedName>
    <definedName name="_RL052107">[2]Data!#REF!</definedName>
    <definedName name="_RL052201" localSheetId="0">[2]Data!#REF!</definedName>
    <definedName name="_RL052201">[2]Data!#REF!</definedName>
    <definedName name="_RL052202" localSheetId="0">[2]Data!#REF!</definedName>
    <definedName name="_RL052202">[2]Data!#REF!</definedName>
    <definedName name="_RL052203" localSheetId="0">[2]Data!#REF!</definedName>
    <definedName name="_RL052203">[2]Data!#REF!</definedName>
    <definedName name="_RL052204" localSheetId="0">[2]Data!#REF!</definedName>
    <definedName name="_RL052204">[2]Data!#REF!</definedName>
    <definedName name="_RL052205" localSheetId="0">[2]Data!#REF!</definedName>
    <definedName name="_RL052205">[2]Data!#REF!</definedName>
    <definedName name="_RL052206" localSheetId="0">[2]Data!#REF!</definedName>
    <definedName name="_RL052206">[2]Data!#REF!</definedName>
    <definedName name="_RL052207" localSheetId="0">[2]Data!#REF!</definedName>
    <definedName name="_RL052207">[2]Data!#REF!</definedName>
    <definedName name="_RL052301" localSheetId="0">[2]Data!#REF!</definedName>
    <definedName name="_RL052301">[2]Data!#REF!</definedName>
    <definedName name="_RL052302" localSheetId="0">[2]Data!#REF!</definedName>
    <definedName name="_RL052302">[2]Data!#REF!</definedName>
    <definedName name="_RL052303" localSheetId="0">[2]Data!#REF!</definedName>
    <definedName name="_RL052303">[2]Data!#REF!</definedName>
    <definedName name="_RL052304" localSheetId="0">[2]Data!#REF!</definedName>
    <definedName name="_RL052304">[2]Data!#REF!</definedName>
    <definedName name="_RL052305" localSheetId="0">[2]Data!#REF!</definedName>
    <definedName name="_RL052305">[2]Data!#REF!</definedName>
    <definedName name="_RL052306" localSheetId="0">[2]Data!#REF!</definedName>
    <definedName name="_RL052306">[2]Data!#REF!</definedName>
    <definedName name="_RL052307" localSheetId="0">[2]Data!#REF!</definedName>
    <definedName name="_RL052307">[2]Data!#REF!</definedName>
    <definedName name="_RL052401" localSheetId="0">[2]Data!#REF!</definedName>
    <definedName name="_RL052401">[2]Data!#REF!</definedName>
    <definedName name="_RL052402" localSheetId="0">[2]Data!#REF!</definedName>
    <definedName name="_RL052402">[2]Data!#REF!</definedName>
    <definedName name="_RL052403" localSheetId="0">[2]Data!#REF!</definedName>
    <definedName name="_RL052403">[2]Data!#REF!</definedName>
    <definedName name="_RL052404" localSheetId="0">[2]Data!#REF!</definedName>
    <definedName name="_RL052404">[2]Data!#REF!</definedName>
    <definedName name="_RL052405" localSheetId="0">[2]Data!#REF!</definedName>
    <definedName name="_RL052405">[2]Data!#REF!</definedName>
    <definedName name="_RL052406" localSheetId="0">[2]Data!#REF!</definedName>
    <definedName name="_RL052406">[2]Data!#REF!</definedName>
    <definedName name="_RL052407" localSheetId="0">[2]Data!#REF!</definedName>
    <definedName name="_RL052407">[2]Data!#REF!</definedName>
    <definedName name="_RL052501" localSheetId="0">[2]Data!#REF!</definedName>
    <definedName name="_RL052501">[2]Data!#REF!</definedName>
    <definedName name="_RL052502" localSheetId="0">[2]Data!#REF!</definedName>
    <definedName name="_RL052502">[2]Data!#REF!</definedName>
    <definedName name="_RL052503" localSheetId="0">[2]Data!#REF!</definedName>
    <definedName name="_RL052503">[2]Data!#REF!</definedName>
    <definedName name="_RL052504" localSheetId="0">[2]Data!#REF!</definedName>
    <definedName name="_RL052504">[2]Data!#REF!</definedName>
    <definedName name="_RL052505" localSheetId="0">[2]Data!#REF!</definedName>
    <definedName name="_RL052505">[2]Data!#REF!</definedName>
    <definedName name="_RL052506" localSheetId="0">[2]Data!#REF!</definedName>
    <definedName name="_RL052506">[2]Data!#REF!</definedName>
    <definedName name="_RL052507" localSheetId="0">[2]Data!#REF!</definedName>
    <definedName name="_RL052507">[2]Data!#REF!</definedName>
    <definedName name="_RL052601" localSheetId="0">[2]Data!#REF!</definedName>
    <definedName name="_RL052601">[2]Data!#REF!</definedName>
    <definedName name="_RL052602" localSheetId="0">[2]Data!#REF!</definedName>
    <definedName name="_RL052602">[2]Data!#REF!</definedName>
    <definedName name="_RL052603" localSheetId="0">[2]Data!#REF!</definedName>
    <definedName name="_RL052603">[2]Data!#REF!</definedName>
    <definedName name="_RL052604" localSheetId="0">[2]Data!#REF!</definedName>
    <definedName name="_RL052604">[2]Data!#REF!</definedName>
    <definedName name="_RL052605" localSheetId="0">[2]Data!#REF!</definedName>
    <definedName name="_RL052605">[2]Data!#REF!</definedName>
    <definedName name="_RL052606" localSheetId="0">[2]Data!#REF!</definedName>
    <definedName name="_RL052606">[2]Data!#REF!</definedName>
    <definedName name="_RL052607" localSheetId="0">[2]Data!#REF!</definedName>
    <definedName name="_RL052607">[2]Data!#REF!</definedName>
    <definedName name="_RL052701" localSheetId="0">[2]Data!#REF!</definedName>
    <definedName name="_RL052701">[2]Data!#REF!</definedName>
    <definedName name="_RL052702" localSheetId="0">[2]Data!#REF!</definedName>
    <definedName name="_RL052702">[2]Data!#REF!</definedName>
    <definedName name="_RL052703" localSheetId="0">[2]Data!#REF!</definedName>
    <definedName name="_RL052703">[2]Data!#REF!</definedName>
    <definedName name="_RL052704" localSheetId="0">[2]Data!#REF!</definedName>
    <definedName name="_RL052704">[2]Data!#REF!</definedName>
    <definedName name="_RL052705" localSheetId="0">[2]Data!#REF!</definedName>
    <definedName name="_RL052705">[2]Data!#REF!</definedName>
    <definedName name="_RL052706" localSheetId="0">[2]Data!#REF!</definedName>
    <definedName name="_RL052706">[2]Data!#REF!</definedName>
    <definedName name="_RL052707" localSheetId="0">[2]Data!#REF!</definedName>
    <definedName name="_RL052707">[2]Data!#REF!</definedName>
    <definedName name="_RL052801" localSheetId="0">[2]Data!#REF!</definedName>
    <definedName name="_RL052801">[2]Data!#REF!</definedName>
    <definedName name="_RL052802" localSheetId="0">[2]Data!#REF!</definedName>
    <definedName name="_RL052802">[2]Data!#REF!</definedName>
    <definedName name="_RL052803" localSheetId="0">[2]Data!#REF!</definedName>
    <definedName name="_RL052803">[2]Data!#REF!</definedName>
    <definedName name="_RL052804" localSheetId="0">[2]Data!#REF!</definedName>
    <definedName name="_RL052804">[2]Data!#REF!</definedName>
    <definedName name="_RL052805" localSheetId="0">[2]Data!#REF!</definedName>
    <definedName name="_RL052805">[2]Data!#REF!</definedName>
    <definedName name="_RL052806" localSheetId="0">[2]Data!#REF!</definedName>
    <definedName name="_RL052806">[2]Data!#REF!</definedName>
    <definedName name="_RL052807" localSheetId="0">[2]Data!#REF!</definedName>
    <definedName name="_RL052807">[2]Data!#REF!</definedName>
    <definedName name="_RL052901" localSheetId="0">[2]Data!#REF!</definedName>
    <definedName name="_RL052901">[2]Data!#REF!</definedName>
    <definedName name="_RL052902" localSheetId="0">[2]Data!#REF!</definedName>
    <definedName name="_RL052902">[2]Data!#REF!</definedName>
    <definedName name="_RL052903" localSheetId="0">[2]Data!#REF!</definedName>
    <definedName name="_RL052903">[2]Data!#REF!</definedName>
    <definedName name="_RL052904" localSheetId="0">[2]Data!#REF!</definedName>
    <definedName name="_RL052904">[2]Data!#REF!</definedName>
    <definedName name="_RL052905" localSheetId="0">[2]Data!#REF!</definedName>
    <definedName name="_RL052905">[2]Data!#REF!</definedName>
    <definedName name="_RL052906" localSheetId="0">[2]Data!#REF!</definedName>
    <definedName name="_RL052906">[2]Data!#REF!</definedName>
    <definedName name="_RL052907" localSheetId="0">[2]Data!#REF!</definedName>
    <definedName name="_RL052907">[2]Data!#REF!</definedName>
    <definedName name="_RL053001" localSheetId="0">[2]Data!#REF!</definedName>
    <definedName name="_RL053001">[2]Data!#REF!</definedName>
    <definedName name="_RL053002" localSheetId="0">[2]Data!#REF!</definedName>
    <definedName name="_RL053002">[2]Data!#REF!</definedName>
    <definedName name="_RL053003" localSheetId="0">[2]Data!#REF!</definedName>
    <definedName name="_RL053003">[2]Data!#REF!</definedName>
    <definedName name="_RL053004" localSheetId="0">[2]Data!#REF!</definedName>
    <definedName name="_RL053004">[2]Data!#REF!</definedName>
    <definedName name="_RL053005" localSheetId="0">[2]Data!#REF!</definedName>
    <definedName name="_RL053005">[2]Data!#REF!</definedName>
    <definedName name="_RL053006" localSheetId="0">[2]Data!#REF!</definedName>
    <definedName name="_RL053006">[2]Data!#REF!</definedName>
    <definedName name="_RL053007" localSheetId="0">[2]Data!#REF!</definedName>
    <definedName name="_RL053007">[2]Data!#REF!</definedName>
    <definedName name="_RL053101" localSheetId="0">[2]Data!#REF!</definedName>
    <definedName name="_RL053101">[2]Data!#REF!</definedName>
    <definedName name="_RL053102" localSheetId="0">[2]Data!#REF!</definedName>
    <definedName name="_RL053102">[2]Data!#REF!</definedName>
    <definedName name="_RL053103" localSheetId="0">[2]Data!#REF!</definedName>
    <definedName name="_RL053103">[2]Data!#REF!</definedName>
    <definedName name="_RL053104" localSheetId="0">[2]Data!#REF!</definedName>
    <definedName name="_RL053104">[2]Data!#REF!</definedName>
    <definedName name="_RL053105" localSheetId="0">[2]Data!#REF!</definedName>
    <definedName name="_RL053105">[2]Data!#REF!</definedName>
    <definedName name="_RL053106" localSheetId="0">[2]Data!#REF!</definedName>
    <definedName name="_RL053106">[2]Data!#REF!</definedName>
    <definedName name="_RL053107" localSheetId="0">[2]Data!#REF!</definedName>
    <definedName name="_RL053107">[2]Data!#REF!</definedName>
    <definedName name="_RL053201" localSheetId="0">[2]Data!#REF!</definedName>
    <definedName name="_RL053201">[2]Data!#REF!</definedName>
    <definedName name="_RL053202" localSheetId="0">[2]Data!#REF!</definedName>
    <definedName name="_RL053202">[2]Data!#REF!</definedName>
    <definedName name="_RL053203" localSheetId="0">[2]Data!#REF!</definedName>
    <definedName name="_RL053203">[2]Data!#REF!</definedName>
    <definedName name="_RL053204" localSheetId="0">[2]Data!#REF!</definedName>
    <definedName name="_RL053204">[2]Data!#REF!</definedName>
    <definedName name="_RL053205" localSheetId="0">[2]Data!#REF!</definedName>
    <definedName name="_RL053205">[2]Data!#REF!</definedName>
    <definedName name="_RL053206" localSheetId="0">[2]Data!#REF!</definedName>
    <definedName name="_RL053206">[2]Data!#REF!</definedName>
    <definedName name="_RL053207" localSheetId="0">[2]Data!#REF!</definedName>
    <definedName name="_RL053207">[2]Data!#REF!</definedName>
    <definedName name="_RL053301" localSheetId="0">[2]Data!#REF!</definedName>
    <definedName name="_RL053301">[2]Data!#REF!</definedName>
    <definedName name="_RL053302" localSheetId="0">[2]Data!#REF!</definedName>
    <definedName name="_RL053302">[2]Data!#REF!</definedName>
    <definedName name="_RL053303" localSheetId="0">[2]Data!#REF!</definedName>
    <definedName name="_RL053303">[2]Data!#REF!</definedName>
    <definedName name="_RL053304" localSheetId="0">[2]Data!#REF!</definedName>
    <definedName name="_RL053304">[2]Data!#REF!</definedName>
    <definedName name="_RL053305" localSheetId="0">[2]Data!#REF!</definedName>
    <definedName name="_RL053305">[2]Data!#REF!</definedName>
    <definedName name="_RL053306" localSheetId="0">[2]Data!#REF!</definedName>
    <definedName name="_RL053306">[2]Data!#REF!</definedName>
    <definedName name="_RL053307" localSheetId="0">[2]Data!#REF!</definedName>
    <definedName name="_RL053307">[2]Data!#REF!</definedName>
    <definedName name="_RL053401" localSheetId="0">[2]Data!#REF!</definedName>
    <definedName name="_RL053401">[2]Data!#REF!</definedName>
    <definedName name="_RL053402" localSheetId="0">[2]Data!#REF!</definedName>
    <definedName name="_RL053402">[2]Data!#REF!</definedName>
    <definedName name="_RL053403" localSheetId="0">[2]Data!#REF!</definedName>
    <definedName name="_RL053403">[2]Data!#REF!</definedName>
    <definedName name="_RL053404" localSheetId="0">[2]Data!#REF!</definedName>
    <definedName name="_RL053404">[2]Data!#REF!</definedName>
    <definedName name="_RL053405" localSheetId="0">[2]Data!#REF!</definedName>
    <definedName name="_RL053405">[2]Data!#REF!</definedName>
    <definedName name="_RL053406" localSheetId="0">[2]Data!#REF!</definedName>
    <definedName name="_RL053406">[2]Data!#REF!</definedName>
    <definedName name="_RL053407" localSheetId="0">[2]Data!#REF!</definedName>
    <definedName name="_RL053407">[2]Data!#REF!</definedName>
    <definedName name="_RL053501" localSheetId="0">[2]Data!#REF!</definedName>
    <definedName name="_RL053501">[2]Data!#REF!</definedName>
    <definedName name="_RL053502" localSheetId="0">[2]Data!#REF!</definedName>
    <definedName name="_RL053502">[2]Data!#REF!</definedName>
    <definedName name="_RL053503" localSheetId="0">[2]Data!#REF!</definedName>
    <definedName name="_RL053503">[2]Data!#REF!</definedName>
    <definedName name="_RL053504" localSheetId="0">[2]Data!#REF!</definedName>
    <definedName name="_RL053504">[2]Data!#REF!</definedName>
    <definedName name="_RL053505" localSheetId="0">[2]Data!#REF!</definedName>
    <definedName name="_RL053505">[2]Data!#REF!</definedName>
    <definedName name="_RL053506" localSheetId="0">[2]Data!#REF!</definedName>
    <definedName name="_RL053506">[2]Data!#REF!</definedName>
    <definedName name="_RL053507" localSheetId="0">[2]Data!#REF!</definedName>
    <definedName name="_RL053507">[2]Data!#REF!</definedName>
    <definedName name="_RL053601" localSheetId="0">[2]Data!#REF!</definedName>
    <definedName name="_RL053601">[2]Data!#REF!</definedName>
    <definedName name="_RL053602" localSheetId="0">[2]Data!#REF!</definedName>
    <definedName name="_RL053602">[2]Data!#REF!</definedName>
    <definedName name="_RL053603" localSheetId="0">[2]Data!#REF!</definedName>
    <definedName name="_RL053603">[2]Data!#REF!</definedName>
    <definedName name="_RL053604" localSheetId="0">[2]Data!#REF!</definedName>
    <definedName name="_RL053604">[2]Data!#REF!</definedName>
    <definedName name="_RL053605" localSheetId="0">[2]Data!#REF!</definedName>
    <definedName name="_RL053605">[2]Data!#REF!</definedName>
    <definedName name="_RL053606" localSheetId="0">[2]Data!#REF!</definedName>
    <definedName name="_RL053606">[2]Data!#REF!</definedName>
    <definedName name="_RL053607" localSheetId="0">[2]Data!#REF!</definedName>
    <definedName name="_RL053607">[2]Data!#REF!</definedName>
    <definedName name="_RL053701" localSheetId="0">[2]Data!#REF!</definedName>
    <definedName name="_RL053701">[2]Data!#REF!</definedName>
    <definedName name="_RL053702" localSheetId="0">[2]Data!#REF!</definedName>
    <definedName name="_RL053702">[2]Data!#REF!</definedName>
    <definedName name="_RL053703" localSheetId="0">[2]Data!#REF!</definedName>
    <definedName name="_RL053703">[2]Data!#REF!</definedName>
    <definedName name="_RL053704" localSheetId="0">[2]Data!#REF!</definedName>
    <definedName name="_RL053704">[2]Data!#REF!</definedName>
    <definedName name="_RL053705" localSheetId="0">[2]Data!#REF!</definedName>
    <definedName name="_RL053705">[2]Data!#REF!</definedName>
    <definedName name="_RL053706" localSheetId="0">[2]Data!#REF!</definedName>
    <definedName name="_RL053706">[2]Data!#REF!</definedName>
    <definedName name="_RL053707" localSheetId="0">[2]Data!#REF!</definedName>
    <definedName name="_RL053707">[2]Data!#REF!</definedName>
    <definedName name="_RL053801" localSheetId="0">[2]Data!#REF!</definedName>
    <definedName name="_RL053801">[2]Data!#REF!</definedName>
    <definedName name="_RL053802" localSheetId="0">[2]Data!#REF!</definedName>
    <definedName name="_RL053802">[2]Data!#REF!</definedName>
    <definedName name="_RL053803" localSheetId="0">[2]Data!#REF!</definedName>
    <definedName name="_RL053803">[2]Data!#REF!</definedName>
    <definedName name="_RL053804" localSheetId="0">[2]Data!#REF!</definedName>
    <definedName name="_RL053804">[2]Data!#REF!</definedName>
    <definedName name="_RL053805" localSheetId="0">[2]Data!#REF!</definedName>
    <definedName name="_RL053805">[2]Data!#REF!</definedName>
    <definedName name="_RL053806" localSheetId="0">[2]Data!#REF!</definedName>
    <definedName name="_RL053806">[2]Data!#REF!</definedName>
    <definedName name="_RL053807" localSheetId="0">[2]Data!#REF!</definedName>
    <definedName name="_RL053807">[2]Data!#REF!</definedName>
    <definedName name="_RL053901" localSheetId="0">[2]Data!#REF!</definedName>
    <definedName name="_RL053901">[2]Data!#REF!</definedName>
    <definedName name="_RL053902" localSheetId="0">[2]Data!#REF!</definedName>
    <definedName name="_RL053902">[2]Data!#REF!</definedName>
    <definedName name="_RL053903" localSheetId="0">[2]Data!#REF!</definedName>
    <definedName name="_RL053903">[2]Data!#REF!</definedName>
    <definedName name="_RL053904" localSheetId="0">[2]Data!#REF!</definedName>
    <definedName name="_RL053904">[2]Data!#REF!</definedName>
    <definedName name="_RL053905" localSheetId="0">[2]Data!#REF!</definedName>
    <definedName name="_RL053905">[2]Data!#REF!</definedName>
    <definedName name="_RL053906" localSheetId="0">[2]Data!#REF!</definedName>
    <definedName name="_RL053906">[2]Data!#REF!</definedName>
    <definedName name="_RL053907" localSheetId="0">[2]Data!#REF!</definedName>
    <definedName name="_RL053907">[2]Data!#REF!</definedName>
    <definedName name="_RL054001" localSheetId="0">[2]Data!#REF!</definedName>
    <definedName name="_RL054001">[2]Data!#REF!</definedName>
    <definedName name="_RL054002" localSheetId="0">[2]Data!#REF!</definedName>
    <definedName name="_RL054002">[2]Data!#REF!</definedName>
    <definedName name="_RL054003" localSheetId="0">[2]Data!#REF!</definedName>
    <definedName name="_RL054003">[2]Data!#REF!</definedName>
    <definedName name="_RL054004" localSheetId="0">[2]Data!#REF!</definedName>
    <definedName name="_RL054004">[2]Data!#REF!</definedName>
    <definedName name="_RL054005" localSheetId="0">[2]Data!#REF!</definedName>
    <definedName name="_RL054005">[2]Data!#REF!</definedName>
    <definedName name="_RL054006" localSheetId="0">[2]Data!#REF!</definedName>
    <definedName name="_RL054006">[2]Data!#REF!</definedName>
    <definedName name="_RL054007" localSheetId="0">[2]Data!#REF!</definedName>
    <definedName name="_RL054007">[2]Data!#REF!</definedName>
    <definedName name="_RL054101" localSheetId="0">[2]Data!#REF!</definedName>
    <definedName name="_RL054101">[2]Data!#REF!</definedName>
    <definedName name="_RL054102" localSheetId="0">[2]Data!#REF!</definedName>
    <definedName name="_RL054102">[2]Data!#REF!</definedName>
    <definedName name="_RL054103" localSheetId="0">[2]Data!#REF!</definedName>
    <definedName name="_RL054103">[2]Data!#REF!</definedName>
    <definedName name="_RL054104" localSheetId="0">[2]Data!#REF!</definedName>
    <definedName name="_RL054104">[2]Data!#REF!</definedName>
    <definedName name="_RL054105" localSheetId="0">[2]Data!#REF!</definedName>
    <definedName name="_RL054105">[2]Data!#REF!</definedName>
    <definedName name="_RL054106" localSheetId="0">[2]Data!#REF!</definedName>
    <definedName name="_RL054106">[2]Data!#REF!</definedName>
    <definedName name="_RL054107" localSheetId="0">[2]Data!#REF!</definedName>
    <definedName name="_RL054107">[2]Data!#REF!</definedName>
    <definedName name="_RL054201" localSheetId="0">[2]Data!#REF!</definedName>
    <definedName name="_RL054201">[2]Data!#REF!</definedName>
    <definedName name="_RL054202" localSheetId="0">[2]Data!#REF!</definedName>
    <definedName name="_RL054202">[2]Data!#REF!</definedName>
    <definedName name="_RL054203" localSheetId="0">[2]Data!#REF!</definedName>
    <definedName name="_RL054203">[2]Data!#REF!</definedName>
    <definedName name="_RL054204" localSheetId="0">[2]Data!#REF!</definedName>
    <definedName name="_RL054204">[2]Data!#REF!</definedName>
    <definedName name="_RL054205" localSheetId="0">[2]Data!#REF!</definedName>
    <definedName name="_RL054205">[2]Data!#REF!</definedName>
    <definedName name="_RL054206" localSheetId="0">[2]Data!#REF!</definedName>
    <definedName name="_RL054206">[2]Data!#REF!</definedName>
    <definedName name="_RL054207" localSheetId="0">[2]Data!#REF!</definedName>
    <definedName name="_RL054207">[2]Data!#REF!</definedName>
    <definedName name="_RL054301" localSheetId="0">[2]Data!#REF!</definedName>
    <definedName name="_RL054301">[2]Data!#REF!</definedName>
    <definedName name="_RL054302" localSheetId="0">[2]Data!#REF!</definedName>
    <definedName name="_RL054302">[2]Data!#REF!</definedName>
    <definedName name="_RL054303" localSheetId="0">[2]Data!#REF!</definedName>
    <definedName name="_RL054303">[2]Data!#REF!</definedName>
    <definedName name="_RL054304" localSheetId="0">[2]Data!#REF!</definedName>
    <definedName name="_RL054304">[2]Data!#REF!</definedName>
    <definedName name="_RL054305" localSheetId="0">[2]Data!#REF!</definedName>
    <definedName name="_RL054305">[2]Data!#REF!</definedName>
    <definedName name="_RL054306" localSheetId="0">[2]Data!#REF!</definedName>
    <definedName name="_RL054306">[2]Data!#REF!</definedName>
    <definedName name="_RL054307" localSheetId="0">[2]Data!#REF!</definedName>
    <definedName name="_RL054307">[2]Data!#REF!</definedName>
    <definedName name="_RL054401" localSheetId="0">[2]Data!#REF!</definedName>
    <definedName name="_RL054401">[2]Data!#REF!</definedName>
    <definedName name="_RL054402" localSheetId="0">[2]Data!#REF!</definedName>
    <definedName name="_RL054402">[2]Data!#REF!</definedName>
    <definedName name="_RL054403" localSheetId="0">[2]Data!#REF!</definedName>
    <definedName name="_RL054403">[2]Data!#REF!</definedName>
    <definedName name="_RL054404" localSheetId="0">[2]Data!#REF!</definedName>
    <definedName name="_RL054404">[2]Data!#REF!</definedName>
    <definedName name="_RL054405" localSheetId="0">[2]Data!#REF!</definedName>
    <definedName name="_RL054405">[2]Data!#REF!</definedName>
    <definedName name="_RL054406" localSheetId="0">[2]Data!#REF!</definedName>
    <definedName name="_RL054406">[2]Data!#REF!</definedName>
    <definedName name="_RL054407" localSheetId="0">[2]Data!#REF!</definedName>
    <definedName name="_RL054407">[2]Data!#REF!</definedName>
    <definedName name="_RL054501" localSheetId="0">[2]Data!#REF!</definedName>
    <definedName name="_RL054501">[2]Data!#REF!</definedName>
    <definedName name="_RL054502" localSheetId="0">[2]Data!#REF!</definedName>
    <definedName name="_RL054502">[2]Data!#REF!</definedName>
    <definedName name="_RL054503" localSheetId="0">[2]Data!#REF!</definedName>
    <definedName name="_RL054503">[2]Data!#REF!</definedName>
    <definedName name="_RL054504" localSheetId="0">[2]Data!#REF!</definedName>
    <definedName name="_RL054504">[2]Data!#REF!</definedName>
    <definedName name="_RL054505" localSheetId="0">[2]Data!#REF!</definedName>
    <definedName name="_RL054505">[2]Data!#REF!</definedName>
    <definedName name="_RL054506" localSheetId="0">[2]Data!#REF!</definedName>
    <definedName name="_RL054506">[2]Data!#REF!</definedName>
    <definedName name="_RL054507" localSheetId="0">[2]Data!#REF!</definedName>
    <definedName name="_RL054507">[2]Data!#REF!</definedName>
    <definedName name="_RL054601" localSheetId="0">[2]Data!#REF!</definedName>
    <definedName name="_RL054601">[2]Data!#REF!</definedName>
    <definedName name="_RL054602" localSheetId="0">[2]Data!#REF!</definedName>
    <definedName name="_RL054602">[2]Data!#REF!</definedName>
    <definedName name="_RL054603" localSheetId="0">[2]Data!#REF!</definedName>
    <definedName name="_RL054603">[2]Data!#REF!</definedName>
    <definedName name="_RL054604" localSheetId="0">[2]Data!#REF!</definedName>
    <definedName name="_RL054604">[2]Data!#REF!</definedName>
    <definedName name="_RL054605" localSheetId="0">[2]Data!#REF!</definedName>
    <definedName name="_RL054605">[2]Data!#REF!</definedName>
    <definedName name="_RL054606" localSheetId="0">[2]Data!#REF!</definedName>
    <definedName name="_RL054606">[2]Data!#REF!</definedName>
    <definedName name="_RL054607" localSheetId="0">[2]Data!#REF!</definedName>
    <definedName name="_RL054607">[2]Data!#REF!</definedName>
    <definedName name="_RL054701" localSheetId="0">[2]Data!#REF!</definedName>
    <definedName name="_RL054701">[2]Data!#REF!</definedName>
    <definedName name="_RL054702" localSheetId="0">[2]Data!#REF!</definedName>
    <definedName name="_RL054702">[2]Data!#REF!</definedName>
    <definedName name="_RL054703" localSheetId="0">[2]Data!#REF!</definedName>
    <definedName name="_RL054703">[2]Data!#REF!</definedName>
    <definedName name="_RL054704" localSheetId="0">[2]Data!#REF!</definedName>
    <definedName name="_RL054704">[2]Data!#REF!</definedName>
    <definedName name="_RL054705" localSheetId="0">[2]Data!#REF!</definedName>
    <definedName name="_RL054705">[2]Data!#REF!</definedName>
    <definedName name="_RL054706" localSheetId="0">[2]Data!#REF!</definedName>
    <definedName name="_RL054706">[2]Data!#REF!</definedName>
    <definedName name="_RL054707" localSheetId="0">[2]Data!#REF!</definedName>
    <definedName name="_RL054707">[2]Data!#REF!</definedName>
    <definedName name="_RL054801" localSheetId="0">[2]Data!#REF!</definedName>
    <definedName name="_RL054801">[2]Data!#REF!</definedName>
    <definedName name="_RL054802" localSheetId="0">[2]Data!#REF!</definedName>
    <definedName name="_RL054802">[2]Data!#REF!</definedName>
    <definedName name="_RL054803" localSheetId="0">[2]Data!#REF!</definedName>
    <definedName name="_RL054803">[2]Data!#REF!</definedName>
    <definedName name="_RL054804" localSheetId="0">[2]Data!#REF!</definedName>
    <definedName name="_RL054804">[2]Data!#REF!</definedName>
    <definedName name="_RL054805" localSheetId="0">[2]Data!#REF!</definedName>
    <definedName name="_RL054805">[2]Data!#REF!</definedName>
    <definedName name="_RL054806" localSheetId="0">[2]Data!#REF!</definedName>
    <definedName name="_RL054806">[2]Data!#REF!</definedName>
    <definedName name="_RL054807" localSheetId="0">[2]Data!#REF!</definedName>
    <definedName name="_RL054807">[2]Data!#REF!</definedName>
    <definedName name="_RL054901" localSheetId="0">[2]Data!#REF!</definedName>
    <definedName name="_RL054901">[2]Data!#REF!</definedName>
    <definedName name="_RL054902" localSheetId="0">[2]Data!#REF!</definedName>
    <definedName name="_RL054902">[2]Data!#REF!</definedName>
    <definedName name="_RL054903" localSheetId="0">[2]Data!#REF!</definedName>
    <definedName name="_RL054903">[2]Data!#REF!</definedName>
    <definedName name="_RL054904" localSheetId="0">[2]Data!#REF!</definedName>
    <definedName name="_RL054904">[2]Data!#REF!</definedName>
    <definedName name="_RL054905" localSheetId="0">[2]Data!#REF!</definedName>
    <definedName name="_RL054905">[2]Data!#REF!</definedName>
    <definedName name="_RL054906" localSheetId="0">[2]Data!#REF!</definedName>
    <definedName name="_RL054906">[2]Data!#REF!</definedName>
    <definedName name="_RL054907" localSheetId="0">[2]Data!#REF!</definedName>
    <definedName name="_RL054907">[2]Data!#REF!</definedName>
    <definedName name="_RL055001" localSheetId="0">[2]Data!#REF!</definedName>
    <definedName name="_RL055001">[2]Data!#REF!</definedName>
    <definedName name="_RL055002" localSheetId="0">[2]Data!#REF!</definedName>
    <definedName name="_RL055002">[2]Data!#REF!</definedName>
    <definedName name="_RL055003" localSheetId="0">[2]Data!#REF!</definedName>
    <definedName name="_RL055003">[2]Data!#REF!</definedName>
    <definedName name="_RL055004" localSheetId="0">[2]Data!#REF!</definedName>
    <definedName name="_RL055004">[2]Data!#REF!</definedName>
    <definedName name="_RL055005" localSheetId="0">[2]Data!#REF!</definedName>
    <definedName name="_RL055005">[2]Data!#REF!</definedName>
    <definedName name="_RL055006" localSheetId="0">[2]Data!#REF!</definedName>
    <definedName name="_RL055006">[2]Data!#REF!</definedName>
    <definedName name="_RL055007" localSheetId="0">[2]Data!#REF!</definedName>
    <definedName name="_RL055007">[2]Data!#REF!</definedName>
    <definedName name="_RL055101" localSheetId="0">[2]Data!#REF!</definedName>
    <definedName name="_RL055101">[2]Data!#REF!</definedName>
    <definedName name="_RL055102" localSheetId="0">[2]Data!#REF!</definedName>
    <definedName name="_RL055102">[2]Data!#REF!</definedName>
    <definedName name="_RL055103" localSheetId="0">[2]Data!#REF!</definedName>
    <definedName name="_RL055103">[2]Data!#REF!</definedName>
    <definedName name="_RL055104" localSheetId="0">[2]Data!#REF!</definedName>
    <definedName name="_RL055104">[2]Data!#REF!</definedName>
    <definedName name="_RL055105" localSheetId="0">[2]Data!#REF!</definedName>
    <definedName name="_RL055105">[2]Data!#REF!</definedName>
    <definedName name="_RL055106" localSheetId="0">[2]Data!#REF!</definedName>
    <definedName name="_RL055106">[2]Data!#REF!</definedName>
    <definedName name="_RL055107" localSheetId="0">[2]Data!#REF!</definedName>
    <definedName name="_RL055107">[2]Data!#REF!</definedName>
    <definedName name="_RL055201" localSheetId="0">[2]Data!#REF!</definedName>
    <definedName name="_RL055201">[2]Data!#REF!</definedName>
    <definedName name="_RL055202" localSheetId="0">[2]Data!#REF!</definedName>
    <definedName name="_RL055202">[2]Data!#REF!</definedName>
    <definedName name="_RL055203" localSheetId="0">[2]Data!#REF!</definedName>
    <definedName name="_RL055203">[2]Data!#REF!</definedName>
    <definedName name="_RL055204" localSheetId="0">[2]Data!#REF!</definedName>
    <definedName name="_RL055204">[2]Data!#REF!</definedName>
    <definedName name="_RL055205" localSheetId="0">[2]Data!#REF!</definedName>
    <definedName name="_RL055205">[2]Data!#REF!</definedName>
    <definedName name="_RL055206" localSheetId="0">[2]Data!#REF!</definedName>
    <definedName name="_RL055206">[2]Data!#REF!</definedName>
    <definedName name="_RL055207" localSheetId="0">[2]Data!#REF!</definedName>
    <definedName name="_RL055207">[2]Data!#REF!</definedName>
    <definedName name="_RL055301" localSheetId="0">[2]Data!#REF!</definedName>
    <definedName name="_RL055301">[2]Data!#REF!</definedName>
    <definedName name="_RL055302" localSheetId="0">[2]Data!#REF!</definedName>
    <definedName name="_RL055302">[2]Data!#REF!</definedName>
    <definedName name="_RL055303" localSheetId="0">[2]Data!#REF!</definedName>
    <definedName name="_RL055303">[2]Data!#REF!</definedName>
    <definedName name="_RL055304" localSheetId="0">[2]Data!#REF!</definedName>
    <definedName name="_RL055304">[2]Data!#REF!</definedName>
    <definedName name="_RL055305" localSheetId="0">[2]Data!#REF!</definedName>
    <definedName name="_RL055305">[2]Data!#REF!</definedName>
    <definedName name="_RL055306" localSheetId="0">[2]Data!#REF!</definedName>
    <definedName name="_RL055306">[2]Data!#REF!</definedName>
    <definedName name="_RL055307" localSheetId="0">[2]Data!#REF!</definedName>
    <definedName name="_RL055307">[2]Data!#REF!</definedName>
    <definedName name="_RL055401" localSheetId="0">[2]Data!#REF!</definedName>
    <definedName name="_RL055401">[2]Data!#REF!</definedName>
    <definedName name="_RL055402" localSheetId="0">[2]Data!#REF!</definedName>
    <definedName name="_RL055402">[2]Data!#REF!</definedName>
    <definedName name="_RL055403" localSheetId="0">[2]Data!#REF!</definedName>
    <definedName name="_RL055403">[2]Data!#REF!</definedName>
    <definedName name="_RL055404" localSheetId="0">[2]Data!#REF!</definedName>
    <definedName name="_RL055404">[2]Data!#REF!</definedName>
    <definedName name="_RL055405" localSheetId="0">[2]Data!#REF!</definedName>
    <definedName name="_RL055405">[2]Data!#REF!</definedName>
    <definedName name="_RL055406" localSheetId="0">[2]Data!#REF!</definedName>
    <definedName name="_RL055406">[2]Data!#REF!</definedName>
    <definedName name="_RL055407" localSheetId="0">[2]Data!#REF!</definedName>
    <definedName name="_RL055407">[2]Data!#REF!</definedName>
    <definedName name="_RL055501" localSheetId="0">[2]Data!#REF!</definedName>
    <definedName name="_RL055501">[2]Data!#REF!</definedName>
    <definedName name="_RL055502" localSheetId="0">[2]Data!#REF!</definedName>
    <definedName name="_RL055502">[2]Data!#REF!</definedName>
    <definedName name="_RL055503" localSheetId="0">[2]Data!#REF!</definedName>
    <definedName name="_RL055503">[2]Data!#REF!</definedName>
    <definedName name="_RL055504" localSheetId="0">[2]Data!#REF!</definedName>
    <definedName name="_RL055504">[2]Data!#REF!</definedName>
    <definedName name="_RL055505" localSheetId="0">[2]Data!#REF!</definedName>
    <definedName name="_RL055505">[2]Data!#REF!</definedName>
    <definedName name="_RL055506" localSheetId="0">[2]Data!#REF!</definedName>
    <definedName name="_RL055506">[2]Data!#REF!</definedName>
    <definedName name="_RL055507" localSheetId="0">[2]Data!#REF!</definedName>
    <definedName name="_RL055507">[2]Data!#REF!</definedName>
    <definedName name="_RL055601" localSheetId="0">[2]Data!#REF!</definedName>
    <definedName name="_RL055601">[2]Data!#REF!</definedName>
    <definedName name="_RL055602" localSheetId="0">[2]Data!#REF!</definedName>
    <definedName name="_RL055602">[2]Data!#REF!</definedName>
    <definedName name="_RL055603" localSheetId="0">[2]Data!#REF!</definedName>
    <definedName name="_RL055603">[2]Data!#REF!</definedName>
    <definedName name="_RL055604" localSheetId="0">[2]Data!#REF!</definedName>
    <definedName name="_RL055604">[2]Data!#REF!</definedName>
    <definedName name="_RL055605" localSheetId="0">[2]Data!#REF!</definedName>
    <definedName name="_RL055605">[2]Data!#REF!</definedName>
    <definedName name="_RL055606" localSheetId="0">[2]Data!#REF!</definedName>
    <definedName name="_RL055606">[2]Data!#REF!</definedName>
    <definedName name="_RL055607" localSheetId="0">[2]Data!#REF!</definedName>
    <definedName name="_RL055607">[2]Data!#REF!</definedName>
    <definedName name="_RL055701" localSheetId="0">[2]Data!#REF!</definedName>
    <definedName name="_RL055701">[2]Data!#REF!</definedName>
    <definedName name="_RL055702" localSheetId="0">[2]Data!#REF!</definedName>
    <definedName name="_RL055702">[2]Data!#REF!</definedName>
    <definedName name="_RL055703" localSheetId="0">[2]Data!#REF!</definedName>
    <definedName name="_RL055703">[2]Data!#REF!</definedName>
    <definedName name="_RL055704" localSheetId="0">[2]Data!#REF!</definedName>
    <definedName name="_RL055704">[2]Data!#REF!</definedName>
    <definedName name="_RL055705" localSheetId="0">[2]Data!#REF!</definedName>
    <definedName name="_RL055705">[2]Data!#REF!</definedName>
    <definedName name="_RL055706" localSheetId="0">[2]Data!#REF!</definedName>
    <definedName name="_RL055706">[2]Data!#REF!</definedName>
    <definedName name="_RL055707" localSheetId="0">[2]Data!#REF!</definedName>
    <definedName name="_RL055707">[2]Data!#REF!</definedName>
    <definedName name="_RL055801" localSheetId="0">[2]Data!#REF!</definedName>
    <definedName name="_RL055801">[2]Data!#REF!</definedName>
    <definedName name="_RL055802" localSheetId="0">[2]Data!#REF!</definedName>
    <definedName name="_RL055802">[2]Data!#REF!</definedName>
    <definedName name="_RL055803" localSheetId="0">[2]Data!#REF!</definedName>
    <definedName name="_RL055803">[2]Data!#REF!</definedName>
    <definedName name="_RL055804" localSheetId="0">[2]Data!#REF!</definedName>
    <definedName name="_RL055804">[2]Data!#REF!</definedName>
    <definedName name="_RL055805" localSheetId="0">[2]Data!#REF!</definedName>
    <definedName name="_RL055805">[2]Data!#REF!</definedName>
    <definedName name="_RL055806" localSheetId="0">[2]Data!#REF!</definedName>
    <definedName name="_RL055806">[2]Data!#REF!</definedName>
    <definedName name="_RL055807" localSheetId="0">[2]Data!#REF!</definedName>
    <definedName name="_RL055807">[2]Data!#REF!</definedName>
    <definedName name="_RL055901" localSheetId="0">[2]Data!#REF!</definedName>
    <definedName name="_RL055901">[2]Data!#REF!</definedName>
    <definedName name="_RL055902" localSheetId="0">[2]Data!#REF!</definedName>
    <definedName name="_RL055902">[2]Data!#REF!</definedName>
    <definedName name="_RL055903" localSheetId="0">[2]Data!#REF!</definedName>
    <definedName name="_RL055903">[2]Data!#REF!</definedName>
    <definedName name="_RL055904" localSheetId="0">[2]Data!#REF!</definedName>
    <definedName name="_RL055904">[2]Data!#REF!</definedName>
    <definedName name="_RL055905" localSheetId="0">[2]Data!#REF!</definedName>
    <definedName name="_RL055905">[2]Data!#REF!</definedName>
    <definedName name="_RL055906" localSheetId="0">[2]Data!#REF!</definedName>
    <definedName name="_RL055906">[2]Data!#REF!</definedName>
    <definedName name="_RL055907" localSheetId="0">[2]Data!#REF!</definedName>
    <definedName name="_RL055907">[2]Data!#REF!</definedName>
    <definedName name="_RL056001" localSheetId="0">[2]Data!#REF!</definedName>
    <definedName name="_RL056001">[2]Data!#REF!</definedName>
    <definedName name="_RL056002" localSheetId="0">[2]Data!#REF!</definedName>
    <definedName name="_RL056002">[2]Data!#REF!</definedName>
    <definedName name="_RL056003" localSheetId="0">[2]Data!#REF!</definedName>
    <definedName name="_RL056003">[2]Data!#REF!</definedName>
    <definedName name="_RL056004" localSheetId="0">[2]Data!#REF!</definedName>
    <definedName name="_RL056004">[2]Data!#REF!</definedName>
    <definedName name="_RL056005" localSheetId="0">[2]Data!#REF!</definedName>
    <definedName name="_RL056005">[2]Data!#REF!</definedName>
    <definedName name="_RL056006" localSheetId="0">[2]Data!#REF!</definedName>
    <definedName name="_RL056006">[2]Data!#REF!</definedName>
    <definedName name="_RL056007" localSheetId="0">[2]Data!#REF!</definedName>
    <definedName name="_RL056007">[2]Data!#REF!</definedName>
    <definedName name="_RL056101" localSheetId="0">[2]Data!#REF!</definedName>
    <definedName name="_RL056101">[2]Data!#REF!</definedName>
    <definedName name="_RL056102" localSheetId="0">[2]Data!#REF!</definedName>
    <definedName name="_RL056102">[2]Data!#REF!</definedName>
    <definedName name="_RL056103" localSheetId="0">[2]Data!#REF!</definedName>
    <definedName name="_RL056103">[2]Data!#REF!</definedName>
    <definedName name="_RL056104" localSheetId="0">[2]Data!#REF!</definedName>
    <definedName name="_RL056104">[2]Data!#REF!</definedName>
    <definedName name="_RL056105" localSheetId="0">[2]Data!#REF!</definedName>
    <definedName name="_RL056105">[2]Data!#REF!</definedName>
    <definedName name="_RL056106" localSheetId="0">[2]Data!#REF!</definedName>
    <definedName name="_RL056106">[2]Data!#REF!</definedName>
    <definedName name="_RL056107" localSheetId="0">[2]Data!#REF!</definedName>
    <definedName name="_RL056107">[2]Data!#REF!</definedName>
    <definedName name="_RL056201" localSheetId="0">[2]Data!#REF!</definedName>
    <definedName name="_RL056201">[2]Data!#REF!</definedName>
    <definedName name="_RL056202" localSheetId="0">[2]Data!#REF!</definedName>
    <definedName name="_RL056202">[2]Data!#REF!</definedName>
    <definedName name="_RL056203" localSheetId="0">[2]Data!#REF!</definedName>
    <definedName name="_RL056203">[2]Data!#REF!</definedName>
    <definedName name="_RL056204" localSheetId="0">[2]Data!#REF!</definedName>
    <definedName name="_RL056204">[2]Data!#REF!</definedName>
    <definedName name="_RL056205" localSheetId="0">[2]Data!#REF!</definedName>
    <definedName name="_RL056205">[2]Data!#REF!</definedName>
    <definedName name="_RL056206" localSheetId="0">[2]Data!#REF!</definedName>
    <definedName name="_RL056206">[2]Data!#REF!</definedName>
    <definedName name="_RL056207" localSheetId="0">[2]Data!#REF!</definedName>
    <definedName name="_RL056207">[2]Data!#REF!</definedName>
    <definedName name="_RL056301" localSheetId="0">[2]Data!#REF!</definedName>
    <definedName name="_RL056301">[2]Data!#REF!</definedName>
    <definedName name="_RL056302" localSheetId="0">[2]Data!#REF!</definedName>
    <definedName name="_RL056302">[2]Data!#REF!</definedName>
    <definedName name="_RL056303" localSheetId="0">[2]Data!#REF!</definedName>
    <definedName name="_RL056303">[2]Data!#REF!</definedName>
    <definedName name="_RL056304" localSheetId="0">[2]Data!#REF!</definedName>
    <definedName name="_RL056304">[2]Data!#REF!</definedName>
    <definedName name="_RL056305" localSheetId="0">[2]Data!#REF!</definedName>
    <definedName name="_RL056305">[2]Data!#REF!</definedName>
    <definedName name="_RL056306" localSheetId="0">[2]Data!#REF!</definedName>
    <definedName name="_RL056306">[2]Data!#REF!</definedName>
    <definedName name="_RL056307" localSheetId="0">[2]Data!#REF!</definedName>
    <definedName name="_RL056307">[2]Data!#REF!</definedName>
    <definedName name="_RL056401" localSheetId="0">[2]Data!#REF!</definedName>
    <definedName name="_RL056401">[2]Data!#REF!</definedName>
    <definedName name="_RL056402" localSheetId="0">[2]Data!#REF!</definedName>
    <definedName name="_RL056402">[2]Data!#REF!</definedName>
    <definedName name="_RL056403" localSheetId="0">[2]Data!#REF!</definedName>
    <definedName name="_RL056403">[2]Data!#REF!</definedName>
    <definedName name="_RL056404" localSheetId="0">[2]Data!#REF!</definedName>
    <definedName name="_RL056404">[2]Data!#REF!</definedName>
    <definedName name="_RL056405" localSheetId="0">[2]Data!#REF!</definedName>
    <definedName name="_RL056405">[2]Data!#REF!</definedName>
    <definedName name="_RL056406" localSheetId="0">[2]Data!#REF!</definedName>
    <definedName name="_RL056406">[2]Data!#REF!</definedName>
    <definedName name="_RL056407" localSheetId="0">[2]Data!#REF!</definedName>
    <definedName name="_RL056407">[2]Data!#REF!</definedName>
    <definedName name="_RL056501" localSheetId="0">[2]Data!#REF!</definedName>
    <definedName name="_RL056501">[2]Data!#REF!</definedName>
    <definedName name="_RL056502" localSheetId="0">[2]Data!#REF!</definedName>
    <definedName name="_RL056502">[2]Data!#REF!</definedName>
    <definedName name="_RL056503" localSheetId="0">[2]Data!#REF!</definedName>
    <definedName name="_RL056503">[2]Data!#REF!</definedName>
    <definedName name="_RL056504" localSheetId="0">[2]Data!#REF!</definedName>
    <definedName name="_RL056504">[2]Data!#REF!</definedName>
    <definedName name="_RL056505" localSheetId="0">[2]Data!#REF!</definedName>
    <definedName name="_RL056505">[2]Data!#REF!</definedName>
    <definedName name="_RL056506" localSheetId="0">[2]Data!#REF!</definedName>
    <definedName name="_RL056506">[2]Data!#REF!</definedName>
    <definedName name="_RL056507" localSheetId="0">[2]Data!#REF!</definedName>
    <definedName name="_RL056507">[2]Data!#REF!</definedName>
    <definedName name="_RL056601" localSheetId="0">[2]Data!#REF!</definedName>
    <definedName name="_RL056601">[2]Data!#REF!</definedName>
    <definedName name="_RL056602" localSheetId="0">[2]Data!#REF!</definedName>
    <definedName name="_RL056602">[2]Data!#REF!</definedName>
    <definedName name="_RL056603" localSheetId="0">[2]Data!#REF!</definedName>
    <definedName name="_RL056603">[2]Data!#REF!</definedName>
    <definedName name="_RL056604" localSheetId="0">[2]Data!#REF!</definedName>
    <definedName name="_RL056604">[2]Data!#REF!</definedName>
    <definedName name="_RL056605" localSheetId="0">[2]Data!#REF!</definedName>
    <definedName name="_RL056605">[2]Data!#REF!</definedName>
    <definedName name="_RL056606" localSheetId="0">[2]Data!#REF!</definedName>
    <definedName name="_RL056606">[2]Data!#REF!</definedName>
    <definedName name="_RL056607" localSheetId="0">[2]Data!#REF!</definedName>
    <definedName name="_RL056607">[2]Data!#REF!</definedName>
    <definedName name="_RL056701" localSheetId="0">[2]Data!#REF!</definedName>
    <definedName name="_RL056701">[2]Data!#REF!</definedName>
    <definedName name="_RL056702" localSheetId="0">[2]Data!#REF!</definedName>
    <definedName name="_RL056702">[2]Data!#REF!</definedName>
    <definedName name="_RL056703" localSheetId="0">[2]Data!#REF!</definedName>
    <definedName name="_RL056703">[2]Data!#REF!</definedName>
    <definedName name="_RL056704" localSheetId="0">[2]Data!#REF!</definedName>
    <definedName name="_RL056704">[2]Data!#REF!</definedName>
    <definedName name="_RL056705" localSheetId="0">[2]Data!#REF!</definedName>
    <definedName name="_RL056705">[2]Data!#REF!</definedName>
    <definedName name="_RL056706" localSheetId="0">[2]Data!#REF!</definedName>
    <definedName name="_RL056706">[2]Data!#REF!</definedName>
    <definedName name="_RL056707" localSheetId="0">[2]Data!#REF!</definedName>
    <definedName name="_RL056707">[2]Data!#REF!</definedName>
    <definedName name="_RL060101">[2]Data!$B$1</definedName>
    <definedName name="_RL060102">[2]Data!$B$2</definedName>
    <definedName name="_RL060103">[2]Data!$B$3</definedName>
    <definedName name="_RL060104">[2]Data!$B$4</definedName>
    <definedName name="_RL060105">[2]Data!$B$5</definedName>
    <definedName name="_RL060106">[2]Data!$B$6</definedName>
    <definedName name="_RL060107">[2]Data!$B$7</definedName>
    <definedName name="_RL060201">[2]Data!$B$8</definedName>
    <definedName name="_RL060202">[2]Data!$B$9</definedName>
    <definedName name="_RL060203">[2]Data!$B$10</definedName>
    <definedName name="_RL060204">[2]Data!$B$11</definedName>
    <definedName name="_RL060205">[2]Data!$B$12</definedName>
    <definedName name="_RL060206">[2]Data!$B$13</definedName>
    <definedName name="_RL060207">[2]Data!$B$14</definedName>
    <definedName name="_RL060301">[2]Data!$B$15</definedName>
    <definedName name="_RL060302">[2]Data!$B$16</definedName>
    <definedName name="_RL060303">[2]Data!$B$17</definedName>
    <definedName name="_RL060304">[2]Data!$B$18</definedName>
    <definedName name="_RL060305">[2]Data!$B$19</definedName>
    <definedName name="_RL060306">[2]Data!$B$20</definedName>
    <definedName name="_RL060307">[2]Data!$B$21</definedName>
    <definedName name="_RL060351">[2]Data!$B$22</definedName>
    <definedName name="_RL060352">[2]Data!$B$23</definedName>
    <definedName name="_RL060353">[2]Data!$B$24</definedName>
    <definedName name="_RL060354">[2]Data!$B$25</definedName>
    <definedName name="_RL060355">[2]Data!$B$26</definedName>
    <definedName name="_RL060356">[2]Data!$B$27</definedName>
    <definedName name="_RL060357">[2]Data!$B$28</definedName>
    <definedName name="_RL060401">[2]Data!$B$29</definedName>
    <definedName name="_RL060402">[2]Data!$B$30</definedName>
    <definedName name="_RL060403">[2]Data!$B$31</definedName>
    <definedName name="_RL060404">[2]Data!$B$32</definedName>
    <definedName name="_RL060405">[2]Data!$B$33</definedName>
    <definedName name="_RL060406">[2]Data!$B$34</definedName>
    <definedName name="_RL060407">[2]Data!$B$35</definedName>
    <definedName name="_RL060501">[2]Data!$B$36</definedName>
    <definedName name="_RL060502">[2]Data!$B$37</definedName>
    <definedName name="_RL060503">[2]Data!$B$38</definedName>
    <definedName name="_RL060504">[2]Data!$B$39</definedName>
    <definedName name="_RL060505">[2]Data!$B$40</definedName>
    <definedName name="_RL060506">[2]Data!$B$41</definedName>
    <definedName name="_RL060507">[2]Data!$B$42</definedName>
    <definedName name="_RL060601">[2]Data!$B$43</definedName>
    <definedName name="_RL060602">[2]Data!$B$44</definedName>
    <definedName name="_RL060603">[2]Data!$B$45</definedName>
    <definedName name="_RL060604">[2]Data!$B$46</definedName>
    <definedName name="_RL060605">[2]Data!$B$47</definedName>
    <definedName name="_RL060606">[2]Data!$B$48</definedName>
    <definedName name="_RL060607">[2]Data!$B$49</definedName>
    <definedName name="_RL060701">[2]Data!$B$50</definedName>
    <definedName name="_RL060702">[2]Data!$B$51</definedName>
    <definedName name="_RL060703">[2]Data!$B$52</definedName>
    <definedName name="_RL060704">[2]Data!$B$53</definedName>
    <definedName name="_RL060705">[2]Data!$B$54</definedName>
    <definedName name="_RL060706">[2]Data!$B$55</definedName>
    <definedName name="_RL060707">[2]Data!$B$56</definedName>
    <definedName name="_RL060801">[2]Data!$B$57</definedName>
    <definedName name="_RL060802">[2]Data!$B$58</definedName>
    <definedName name="_RL060803">[2]Data!$B$59</definedName>
    <definedName name="_RL060804">[2]Data!$B$60</definedName>
    <definedName name="_RL060805">[2]Data!$B$61</definedName>
    <definedName name="_RL060806">[2]Data!$B$62</definedName>
    <definedName name="_RL060807">[2]Data!$B$63</definedName>
    <definedName name="_RL060901">[2]Data!$B$64</definedName>
    <definedName name="_RL060902">[2]Data!$B$65</definedName>
    <definedName name="_RL060903">[2]Data!$B$66</definedName>
    <definedName name="_RL060904">[2]Data!$B$67</definedName>
    <definedName name="_RL060905">[2]Data!$B$68</definedName>
    <definedName name="_RL060906">[2]Data!$B$69</definedName>
    <definedName name="_RL060907">[2]Data!$B$70</definedName>
    <definedName name="_RL061001">[2]Data!$B$71</definedName>
    <definedName name="_RL061002">[2]Data!$B$72</definedName>
    <definedName name="_RL061003">[2]Data!$B$73</definedName>
    <definedName name="_RL061004">[2]Data!$B$74</definedName>
    <definedName name="_RL061005">[2]Data!$B$75</definedName>
    <definedName name="_RL061006">[2]Data!$B$76</definedName>
    <definedName name="_RL061007">[2]Data!$B$77</definedName>
    <definedName name="_RL061101">[2]Data!$B$78</definedName>
    <definedName name="_RL061102">[2]Data!$B$79</definedName>
    <definedName name="_RL061103">[2]Data!$B$80</definedName>
    <definedName name="_RL061104">[2]Data!$B$81</definedName>
    <definedName name="_RL061105">[2]Data!$B$82</definedName>
    <definedName name="_RL061106">[2]Data!$B$83</definedName>
    <definedName name="_RL061107">[2]Data!$B$84</definedName>
    <definedName name="_RL061201">[2]Data!$B$85</definedName>
    <definedName name="_RL061202">[2]Data!$B$86</definedName>
    <definedName name="_RL061203">[2]Data!$B$87</definedName>
    <definedName name="_RL061204">[2]Data!$B$88</definedName>
    <definedName name="_RL061205">[2]Data!$B$89</definedName>
    <definedName name="_RL061206">[2]Data!$B$90</definedName>
    <definedName name="_RL061207">[2]Data!$B$91</definedName>
    <definedName name="_RL061301">[2]Data!$B$92</definedName>
    <definedName name="_RL061302">[2]Data!$B$93</definedName>
    <definedName name="_RL061303">[2]Data!$B$94</definedName>
    <definedName name="_RL061304">[2]Data!$B$95</definedName>
    <definedName name="_RL061305">[2]Data!$B$96</definedName>
    <definedName name="_RL061306">[2]Data!$B$97</definedName>
    <definedName name="_RL061307">[2]Data!$B$98</definedName>
    <definedName name="_RL061401">[2]Data!$B$99</definedName>
    <definedName name="_RL061402">[2]Data!$B$100</definedName>
    <definedName name="_RL061403">[2]Data!$B$101</definedName>
    <definedName name="_RL061404">[2]Data!$B$102</definedName>
    <definedName name="_RL061405">[2]Data!$B$103</definedName>
    <definedName name="_RL061406">[2]Data!$B$104</definedName>
    <definedName name="_RL061407">[2]Data!$B$105</definedName>
    <definedName name="_RL061501">[2]Data!$B$106</definedName>
    <definedName name="_RL061502">[2]Data!$B$107</definedName>
    <definedName name="_RL061503">[2]Data!$B$108</definedName>
    <definedName name="_RL061504">[2]Data!$B$109</definedName>
    <definedName name="_RL061505">[2]Data!$B$110</definedName>
    <definedName name="_RL061506">[2]Data!$B$111</definedName>
    <definedName name="_RL061507">[2]Data!$B$112</definedName>
    <definedName name="_RL061601">[2]Data!$B$113</definedName>
    <definedName name="_RL061602">[2]Data!$B$114</definedName>
    <definedName name="_RL061603">[2]Data!$B$115</definedName>
    <definedName name="_RL061604">[2]Data!$B$116</definedName>
    <definedName name="_RL061605">[2]Data!$B$117</definedName>
    <definedName name="_RL061606">[2]Data!$B$118</definedName>
    <definedName name="_RL061607">[2]Data!$B$119</definedName>
    <definedName name="_RL061651">[2]Data!$B$120</definedName>
    <definedName name="_RL061652">[2]Data!$B$121</definedName>
    <definedName name="_RL061653">[2]Data!$B$122</definedName>
    <definedName name="_RL061654">[2]Data!$B$123</definedName>
    <definedName name="_RL061655">[2]Data!$B$124</definedName>
    <definedName name="_RL061656">[2]Data!$B$125</definedName>
    <definedName name="_RL061657">[2]Data!$B$126</definedName>
    <definedName name="_RL061701">[2]Data!$B$127</definedName>
    <definedName name="_RL061702">[2]Data!$B$128</definedName>
    <definedName name="_RL061703">[2]Data!$B$129</definedName>
    <definedName name="_RL061704">[2]Data!$B$130</definedName>
    <definedName name="_RL061705">[2]Data!$B$131</definedName>
    <definedName name="_RL061706">[2]Data!$B$132</definedName>
    <definedName name="_RL061707">[2]Data!$B$133</definedName>
    <definedName name="_RL061801">[2]Data!$B$134</definedName>
    <definedName name="_RL061802">[2]Data!$B$135</definedName>
    <definedName name="_RL061803">[2]Data!$B$136</definedName>
    <definedName name="_RL061804">[2]Data!$B$137</definedName>
    <definedName name="_RL061805">[2]Data!$B$138</definedName>
    <definedName name="_RL061806">[2]Data!$B$139</definedName>
    <definedName name="_RL061807">[2]Data!$B$140</definedName>
    <definedName name="_RL061901">[2]Data!$B$141</definedName>
    <definedName name="_RL061902">[2]Data!$B$142</definedName>
    <definedName name="_RL061903">[2]Data!$B$143</definedName>
    <definedName name="_RL061904">[2]Data!$B$144</definedName>
    <definedName name="_RL061905">[2]Data!$B$145</definedName>
    <definedName name="_RL061906">[2]Data!$B$146</definedName>
    <definedName name="_RL061907">[2]Data!$B$147</definedName>
    <definedName name="_RL062001">[2]Data!$B$148</definedName>
    <definedName name="_RL062002">[2]Data!$B$149</definedName>
    <definedName name="_RL062003">[2]Data!$B$150</definedName>
    <definedName name="_RL062004">[2]Data!$B$151</definedName>
    <definedName name="_RL062005">[2]Data!$B$152</definedName>
    <definedName name="_RL062006">[2]Data!$B$153</definedName>
    <definedName name="_RL062007">[2]Data!$B$154</definedName>
    <definedName name="_RL062101">[2]Data!$B$155</definedName>
    <definedName name="_RL062102">[2]Data!$B$156</definedName>
    <definedName name="_RL062103">[2]Data!$B$157</definedName>
    <definedName name="_RL062104">[2]Data!$B$158</definedName>
    <definedName name="_RL062105">[2]Data!$B$159</definedName>
    <definedName name="_RL062106">[2]Data!$B$160</definedName>
    <definedName name="_RL062107">[2]Data!$B$161</definedName>
    <definedName name="_RL062201">[2]Data!$B$162</definedName>
    <definedName name="_RL062202">[2]Data!$B$163</definedName>
    <definedName name="_RL062203">[2]Data!$B$164</definedName>
    <definedName name="_RL062204">[2]Data!$B$165</definedName>
    <definedName name="_RL062205">[2]Data!$B$166</definedName>
    <definedName name="_RL062206">[2]Data!$B$167</definedName>
    <definedName name="_RL062207">[2]Data!$B$168</definedName>
    <definedName name="_RL062301">[2]Data!$B$169</definedName>
    <definedName name="_RL062302">[2]Data!$B$170</definedName>
    <definedName name="_RL062303">[2]Data!$B$171</definedName>
    <definedName name="_RL062304">[2]Data!$B$172</definedName>
    <definedName name="_RL062305">[2]Data!$B$173</definedName>
    <definedName name="_RL062306">[2]Data!$B$174</definedName>
    <definedName name="_RL062307">[2]Data!$B$175</definedName>
    <definedName name="_RL062401">[2]Data!$B$176</definedName>
    <definedName name="_RL062402">[2]Data!$B$177</definedName>
    <definedName name="_RL062403">[2]Data!$B$178</definedName>
    <definedName name="_RL062404">[2]Data!$B$179</definedName>
    <definedName name="_RL062405">[2]Data!$B$180</definedName>
    <definedName name="_RL062406">[2]Data!$B$181</definedName>
    <definedName name="_RL062407">[2]Data!$B$182</definedName>
    <definedName name="_RL062501">[2]Data!$B$183</definedName>
    <definedName name="_RL062502">[2]Data!$B$184</definedName>
    <definedName name="_RL062503">[2]Data!$B$185</definedName>
    <definedName name="_RL062504">[2]Data!$B$186</definedName>
    <definedName name="_RL062505">[2]Data!$B$187</definedName>
    <definedName name="_RL062506">[2]Data!$B$188</definedName>
    <definedName name="_RL062507">[2]Data!$B$189</definedName>
    <definedName name="_RL062601">[2]Data!$B$190</definedName>
    <definedName name="_RL062602">[2]Data!$B$191</definedName>
    <definedName name="_RL062603">[2]Data!$B$192</definedName>
    <definedName name="_RL062604">[2]Data!$B$193</definedName>
    <definedName name="_RL062605">[2]Data!$B$194</definedName>
    <definedName name="_RL062606">[2]Data!$B$195</definedName>
    <definedName name="_RL062607">[2]Data!$B$196</definedName>
    <definedName name="_RL062701">[2]Data!$B$197</definedName>
    <definedName name="_RL062702">[2]Data!$B$198</definedName>
    <definedName name="_RL062703">[2]Data!$B$199</definedName>
    <definedName name="_RL062704">[2]Data!$B$200</definedName>
    <definedName name="_RL062705">[2]Data!$B$201</definedName>
    <definedName name="_RL062706">[2]Data!$B$202</definedName>
    <definedName name="_RL062707">[2]Data!$B$203</definedName>
    <definedName name="_RL062801">[2]Data!$B$204</definedName>
    <definedName name="_RL062802">[2]Data!$B$205</definedName>
    <definedName name="_RL062803">[2]Data!$B$206</definedName>
    <definedName name="_RL062804">[2]Data!$B$207</definedName>
    <definedName name="_RL062805">[2]Data!$B$208</definedName>
    <definedName name="_RL062806">[2]Data!$B$209</definedName>
    <definedName name="_RL062807">[2]Data!$B$210</definedName>
    <definedName name="_RL062901">[2]Data!$B$211</definedName>
    <definedName name="_RL062902">[2]Data!$B$212</definedName>
    <definedName name="_RL062903">[2]Data!$B$213</definedName>
    <definedName name="_RL062904">[2]Data!$B$214</definedName>
    <definedName name="_RL062905">[2]Data!$B$215</definedName>
    <definedName name="_RL062906">[2]Data!$B$216</definedName>
    <definedName name="_RL062907">[2]Data!$B$217</definedName>
    <definedName name="_RL063001">[2]Data!$B$218</definedName>
    <definedName name="_RL063002">[2]Data!$B$219</definedName>
    <definedName name="_RL063003">[2]Data!$B$220</definedName>
    <definedName name="_RL063004">[2]Data!$B$221</definedName>
    <definedName name="_RL063005">[2]Data!$B$222</definedName>
    <definedName name="_RL063006">[2]Data!$B$223</definedName>
    <definedName name="_RL063007">[2]Data!$B$224</definedName>
    <definedName name="_RL063101">[2]Data!$B$225</definedName>
    <definedName name="_RL063102">[2]Data!$B$226</definedName>
    <definedName name="_RL063103">[2]Data!$B$227</definedName>
    <definedName name="_RL063104">[2]Data!$B$228</definedName>
    <definedName name="_RL063105">[2]Data!$B$229</definedName>
    <definedName name="_RL063106">[2]Data!$B$230</definedName>
    <definedName name="_RL063107">[2]Data!$B$231</definedName>
    <definedName name="_RL063201">[2]Data!$B$232</definedName>
    <definedName name="_RL063202">[2]Data!$B$233</definedName>
    <definedName name="_RL063203">[2]Data!$B$234</definedName>
    <definedName name="_RL063204">[2]Data!$B$235</definedName>
    <definedName name="_RL063205">[2]Data!$B$236</definedName>
    <definedName name="_RL063206">[2]Data!$B$237</definedName>
    <definedName name="_RL063207">[2]Data!$B$238</definedName>
    <definedName name="_RL063251">[2]Data!$B$239</definedName>
    <definedName name="_RL063252">[2]Data!$B$240</definedName>
    <definedName name="_RL063253">[2]Data!$B$241</definedName>
    <definedName name="_RL063254">[2]Data!$B$242</definedName>
    <definedName name="_RL063255">[2]Data!$B$243</definedName>
    <definedName name="_RL063256">[2]Data!$B$244</definedName>
    <definedName name="_RL063257">[2]Data!$B$245</definedName>
    <definedName name="_RL063301">[2]Data!$B$246</definedName>
    <definedName name="_RL063302">[2]Data!$B$247</definedName>
    <definedName name="_RL063303">[2]Data!$B$248</definedName>
    <definedName name="_RL063304">[2]Data!$B$249</definedName>
    <definedName name="_RL063305">[2]Data!$B$250</definedName>
    <definedName name="_RL063306">[2]Data!$B$251</definedName>
    <definedName name="_RL063307">[2]Data!$B$252</definedName>
    <definedName name="_RL063401">[2]Data!$B$253</definedName>
    <definedName name="_RL063402">[2]Data!$B$254</definedName>
    <definedName name="_RL063403">[2]Data!$B$255</definedName>
    <definedName name="_RL063404">[2]Data!$B$256</definedName>
    <definedName name="_RL063405">[2]Data!$B$257</definedName>
    <definedName name="_RL063406">[2]Data!$B$258</definedName>
    <definedName name="_RL063407">[2]Data!$B$259</definedName>
    <definedName name="_RL063501">[2]Data!$B$260</definedName>
    <definedName name="_RL063502">[2]Data!$B$261</definedName>
    <definedName name="_RL063503">[2]Data!$B$262</definedName>
    <definedName name="_RL063504">[2]Data!$B$263</definedName>
    <definedName name="_RL063505">[2]Data!$B$264</definedName>
    <definedName name="_RL063506">[2]Data!$B$265</definedName>
    <definedName name="_RL063507">[2]Data!$B$266</definedName>
    <definedName name="_RL063601">[2]Data!$B$267</definedName>
    <definedName name="_RL063602">[2]Data!$B$268</definedName>
    <definedName name="_RL063603">[2]Data!$B$269</definedName>
    <definedName name="_RL063604">[2]Data!$B$270</definedName>
    <definedName name="_RL063605">[2]Data!$B$271</definedName>
    <definedName name="_RL063606">[2]Data!$B$272</definedName>
    <definedName name="_RL063607">[2]Data!$B$273</definedName>
    <definedName name="_RL063701">[2]Data!$B$274</definedName>
    <definedName name="_RL063702">[2]Data!$B$275</definedName>
    <definedName name="_RL063703">[2]Data!$B$276</definedName>
    <definedName name="_RL063704">[2]Data!$B$277</definedName>
    <definedName name="_RL063705">[2]Data!$B$278</definedName>
    <definedName name="_RL063706">[2]Data!$B$279</definedName>
    <definedName name="_RL063707">[2]Data!$B$280</definedName>
    <definedName name="_RL063801">[2]Data!$B$281</definedName>
    <definedName name="_RL063802">[2]Data!$B$282</definedName>
    <definedName name="_RL063803">[2]Data!$B$283</definedName>
    <definedName name="_RL063804">[2]Data!$B$284</definedName>
    <definedName name="_RL063805">[2]Data!$B$285</definedName>
    <definedName name="_RL063806">[2]Data!$B$286</definedName>
    <definedName name="_RL063807">[2]Data!$B$287</definedName>
    <definedName name="_RL063901">[2]Data!$B$288</definedName>
    <definedName name="_RL063902">[2]Data!$B$289</definedName>
    <definedName name="_RL063903">[2]Data!$B$290</definedName>
    <definedName name="_RL063904">[2]Data!$B$291</definedName>
    <definedName name="_RL063905">[2]Data!$B$292</definedName>
    <definedName name="_RL063906">[2]Data!$B$293</definedName>
    <definedName name="_RL063907">[2]Data!$B$294</definedName>
    <definedName name="_RL064001">[2]Data!$B$295</definedName>
    <definedName name="_RL064002">[2]Data!$B$296</definedName>
    <definedName name="_RL064003">[2]Data!$B$297</definedName>
    <definedName name="_RL064004">[2]Data!$B$298</definedName>
    <definedName name="_RL064005">[2]Data!$B$299</definedName>
    <definedName name="_RL064006">[2]Data!$B$300</definedName>
    <definedName name="_RL064007">[2]Data!$B$301</definedName>
    <definedName name="_RL064101">[2]Data!$B$302</definedName>
    <definedName name="_RL064102">[2]Data!$B$303</definedName>
    <definedName name="_RL064103">[2]Data!$B$304</definedName>
    <definedName name="_RL064104">[2]Data!$B$305</definedName>
    <definedName name="_RL064105">[2]Data!$B$306</definedName>
    <definedName name="_RL064106">[2]Data!$B$307</definedName>
    <definedName name="_RL064107">[2]Data!$B$308</definedName>
    <definedName name="_RL064201">[2]Data!$B$309</definedName>
    <definedName name="_RL064202">[2]Data!$B$310</definedName>
    <definedName name="_RL064203">[2]Data!$B$311</definedName>
    <definedName name="_RL064204">[2]Data!$B$312</definedName>
    <definedName name="_RL064205">[2]Data!$B$313</definedName>
    <definedName name="_RL064206">[2]Data!$B$314</definedName>
    <definedName name="_RL064207">[2]Data!$B$315</definedName>
    <definedName name="_RL064301">[2]Data!$B$316</definedName>
    <definedName name="_RL064302">[2]Data!$B$317</definedName>
    <definedName name="_RL064303">[2]Data!$B$318</definedName>
    <definedName name="_RL064304">[2]Data!$B$319</definedName>
    <definedName name="_RL064305">[2]Data!$B$320</definedName>
    <definedName name="_RL064306">[2]Data!$B$321</definedName>
    <definedName name="_RL064307">[2]Data!$B$322</definedName>
    <definedName name="_RL064401">[2]Data!$B$323</definedName>
    <definedName name="_RL064402">[2]Data!$B$324</definedName>
    <definedName name="_RL064403">[2]Data!$B$325</definedName>
    <definedName name="_RL064404">[2]Data!$B$326</definedName>
    <definedName name="_RL064405">[2]Data!$B$327</definedName>
    <definedName name="_RL064406">[2]Data!$B$328</definedName>
    <definedName name="_RL064407">[2]Data!$B$329</definedName>
    <definedName name="_RL064501">[2]Data!$B$330</definedName>
    <definedName name="_RL064502">[2]Data!$B$331</definedName>
    <definedName name="_RL064503">[2]Data!$B$332</definedName>
    <definedName name="_RL064504">[2]Data!$B$333</definedName>
    <definedName name="_RL064505">[2]Data!$B$334</definedName>
    <definedName name="_RL064506">[2]Data!$B$335</definedName>
    <definedName name="_RL064507">[2]Data!$B$336</definedName>
    <definedName name="_RL064601">[2]Data!$B$337</definedName>
    <definedName name="_RL064602">[2]Data!$B$338</definedName>
    <definedName name="_RL064603">[2]Data!$B$339</definedName>
    <definedName name="_RL064604">[2]Data!$B$340</definedName>
    <definedName name="_RL064605">[2]Data!$B$341</definedName>
    <definedName name="_RL064606">[2]Data!$B$342</definedName>
    <definedName name="_RL064607">[2]Data!$B$343</definedName>
    <definedName name="_RL064701">[2]Data!$B$344</definedName>
    <definedName name="_RL064702">[2]Data!$B$345</definedName>
    <definedName name="_RL064703">[2]Data!$B$346</definedName>
    <definedName name="_RL064704">[2]Data!$B$347</definedName>
    <definedName name="_RL064705">[2]Data!$B$348</definedName>
    <definedName name="_RL064706">[2]Data!$B$349</definedName>
    <definedName name="_RL064707">[2]Data!$B$350</definedName>
    <definedName name="_RL064801">[2]Data!$B$351</definedName>
    <definedName name="_RL064802">[2]Data!$B$352</definedName>
    <definedName name="_RL064803">[2]Data!$B$353</definedName>
    <definedName name="_RL064804">[2]Data!$B$354</definedName>
    <definedName name="_RL064805">[2]Data!$B$355</definedName>
    <definedName name="_RL064806">[2]Data!$B$356</definedName>
    <definedName name="_RL064807">[2]Data!$B$357</definedName>
    <definedName name="_RL064901">[2]Data!$B$358</definedName>
    <definedName name="_RL064902">[2]Data!$B$359</definedName>
    <definedName name="_RL064903">[2]Data!$B$360</definedName>
    <definedName name="_RL064904">[2]Data!$B$361</definedName>
    <definedName name="_RL064905">[2]Data!$B$362</definedName>
    <definedName name="_RL064906">[2]Data!$B$363</definedName>
    <definedName name="_RL064907">[2]Data!$B$364</definedName>
    <definedName name="_RL065001">[2]Data!$B$365</definedName>
    <definedName name="_RL065002">[2]Data!$B$366</definedName>
    <definedName name="_RL065003">[2]Data!$B$367</definedName>
    <definedName name="_RL065004">[2]Data!$B$368</definedName>
    <definedName name="_RL065005">[2]Data!$B$369</definedName>
    <definedName name="_RL065006">[2]Data!$B$370</definedName>
    <definedName name="_RL065007">[2]Data!$B$371</definedName>
    <definedName name="_RL065101">[2]Data!$B$372</definedName>
    <definedName name="_RL065102">[2]Data!$B$373</definedName>
    <definedName name="_RL065103">[2]Data!$B$374</definedName>
    <definedName name="_RL065104">[2]Data!$B$375</definedName>
    <definedName name="_RL065105">[2]Data!$B$376</definedName>
    <definedName name="_RL065106">[2]Data!$B$377</definedName>
    <definedName name="_RL065107">[2]Data!$B$378</definedName>
    <definedName name="_RL065201">[2]Data!$B$379</definedName>
    <definedName name="_RL065202">[2]Data!$B$380</definedName>
    <definedName name="_RL065203">[2]Data!$B$381</definedName>
    <definedName name="_RL065204">[2]Data!$B$382</definedName>
    <definedName name="_RL065205">[2]Data!$B$383</definedName>
    <definedName name="_RL065206">[2]Data!$B$384</definedName>
    <definedName name="_RL065207">[2]Data!$B$385</definedName>
    <definedName name="_RL065401">[2]Data!$B$393</definedName>
    <definedName name="_RL065402">[2]Data!$B$394</definedName>
    <definedName name="_RL065403">[2]Data!$B$395</definedName>
    <definedName name="_RL065404">[2]Data!$B$396</definedName>
    <definedName name="_RL065405">[2]Data!$B$397</definedName>
    <definedName name="_RL065406">[2]Data!$B$398</definedName>
    <definedName name="_RL065407">[2]Data!$B$399</definedName>
    <definedName name="_RL065501">[2]Data!$B$400</definedName>
    <definedName name="_RL065502">[2]Data!$B$401</definedName>
    <definedName name="_RL065503">[2]Data!$B$402</definedName>
    <definedName name="_RL065504">[2]Data!$B$403</definedName>
    <definedName name="_RL065505">[2]Data!$B$404</definedName>
    <definedName name="_RL065506">[2]Data!$B$405</definedName>
    <definedName name="_RL065507">[2]Data!$B$406</definedName>
    <definedName name="_RL065601">[2]Data!$B$407</definedName>
    <definedName name="_RL065602">[2]Data!$B$408</definedName>
    <definedName name="_RL065603">[2]Data!$B$409</definedName>
    <definedName name="_RL065604">[2]Data!$B$410</definedName>
    <definedName name="_RL065605">[2]Data!$B$411</definedName>
    <definedName name="_RL065606">[2]Data!$B$412</definedName>
    <definedName name="_RL065607">[2]Data!$B$413</definedName>
    <definedName name="_RL065701">[2]Data!$B$414</definedName>
    <definedName name="_RL065702">[2]Data!$B$415</definedName>
    <definedName name="_RL065703">[2]Data!$B$416</definedName>
    <definedName name="_RL065704">[2]Data!$B$417</definedName>
    <definedName name="_RL065705">[2]Data!$B$418</definedName>
    <definedName name="_RL065706">[2]Data!$B$419</definedName>
    <definedName name="_RL065707">[2]Data!$B$420</definedName>
    <definedName name="_RL065801">[2]Data!$B$421</definedName>
    <definedName name="_RL065802">[2]Data!$B$422</definedName>
    <definedName name="_RL065803">[2]Data!$B$423</definedName>
    <definedName name="_RL065804">[2]Data!$B$424</definedName>
    <definedName name="_RL065805">[2]Data!$B$425</definedName>
    <definedName name="_RL065806">[2]Data!$B$426</definedName>
    <definedName name="_RL065807">[2]Data!$B$427</definedName>
    <definedName name="_RL065901">[2]Data!$B$428</definedName>
    <definedName name="_RL065902">[2]Data!$B$429</definedName>
    <definedName name="_RL065903">[2]Data!$B$430</definedName>
    <definedName name="_RL065904">[2]Data!$B$431</definedName>
    <definedName name="_RL065905">[2]Data!$B$432</definedName>
    <definedName name="_RL065906">[2]Data!$B$433</definedName>
    <definedName name="_RL065907">[2]Data!$B$434</definedName>
    <definedName name="_RL066001">[2]Data!$B$435</definedName>
    <definedName name="_RL066002">[2]Data!$B$436</definedName>
    <definedName name="_RL066003">[2]Data!$B$437</definedName>
    <definedName name="_RL066004">[2]Data!$B$438</definedName>
    <definedName name="_RL066005">[2]Data!$B$439</definedName>
    <definedName name="_RL066006">[2]Data!$B$440</definedName>
    <definedName name="_RL066007">[2]Data!$B$441</definedName>
    <definedName name="_RL066101">[2]Data!$B$442</definedName>
    <definedName name="_RL066102">[2]Data!$B$443</definedName>
    <definedName name="_RL066103">[2]Data!$B$444</definedName>
    <definedName name="_RL066104">[2]Data!$B$445</definedName>
    <definedName name="_RL066105">[2]Data!$B$446</definedName>
    <definedName name="_RL066106">[2]Data!$B$447</definedName>
    <definedName name="_RL066107">[2]Data!$B$448</definedName>
    <definedName name="_RL066201">[2]Data!$B$449</definedName>
    <definedName name="_RL066202">[2]Data!$B$450</definedName>
    <definedName name="_RL066203">[2]Data!$B$451</definedName>
    <definedName name="_RL066204">[2]Data!$B$452</definedName>
    <definedName name="_RL066205">[2]Data!$B$453</definedName>
    <definedName name="_RL066206">[2]Data!$B$454</definedName>
    <definedName name="_RL066207">[2]Data!$B$455</definedName>
    <definedName name="_RL066301">[2]Data!$B$456</definedName>
    <definedName name="_RL066302">[2]Data!$B$457</definedName>
    <definedName name="_RL066303">[2]Data!$B$458</definedName>
    <definedName name="_RL066304">[2]Data!$B$459</definedName>
    <definedName name="_RL066305">[2]Data!$B$460</definedName>
    <definedName name="_RL066306">[2]Data!$B$461</definedName>
    <definedName name="_RL066307">[2]Data!$B$462</definedName>
    <definedName name="_RL066351">[2]Data!$B$463</definedName>
    <definedName name="_RL066352">[2]Data!$B$464</definedName>
    <definedName name="_RL066353">[2]Data!$B$465</definedName>
    <definedName name="_RL066354">[2]Data!$B$466</definedName>
    <definedName name="_RL066355">[2]Data!$B$467</definedName>
    <definedName name="_RL066356">[2]Data!$B$468</definedName>
    <definedName name="_RL066357">[2]Data!$B$469</definedName>
    <definedName name="_RL066401">[2]Data!$B$470</definedName>
    <definedName name="_RL066402">[2]Data!$B$471</definedName>
    <definedName name="_RL066403">[2]Data!$B$472</definedName>
    <definedName name="_RL066404">[2]Data!$B$473</definedName>
    <definedName name="_RL066405">[2]Data!$B$474</definedName>
    <definedName name="_RL066406">[2]Data!$B$475</definedName>
    <definedName name="_RL066407">[2]Data!$B$476</definedName>
    <definedName name="_RL066501">[2]Data!$B$477</definedName>
    <definedName name="_RL066502">[2]Data!$B$478</definedName>
    <definedName name="_RL066503">[2]Data!$B$479</definedName>
    <definedName name="_RL066504">[2]Data!$B$480</definedName>
    <definedName name="_RL066505">[2]Data!$B$481</definedName>
    <definedName name="_RL066506">[2]Data!$B$482</definedName>
    <definedName name="_RL066507">[2]Data!$B$483</definedName>
    <definedName name="_RL066601">[2]Data!$B$484</definedName>
    <definedName name="_RL066602">[2]Data!$B$485</definedName>
    <definedName name="_RL066603">[2]Data!$B$486</definedName>
    <definedName name="_RL066604">[2]Data!$B$487</definedName>
    <definedName name="_RL066605">[2]Data!$B$488</definedName>
    <definedName name="_RL066606">[2]Data!$B$489</definedName>
    <definedName name="_RL066607">[2]Data!$B$490</definedName>
    <definedName name="_RL066701">[2]Data!$B$491</definedName>
    <definedName name="_RL066702">[2]Data!$B$492</definedName>
    <definedName name="_RL066703">[2]Data!$B$493</definedName>
    <definedName name="_RL066704">[2]Data!$B$494</definedName>
    <definedName name="_RL066705">[2]Data!$B$495</definedName>
    <definedName name="_RL066706">[2]Data!$B$496</definedName>
    <definedName name="_RL066707">[2]Data!$B$497</definedName>
    <definedName name="_Sort" localSheetId="0" hidden="1">#REF!</definedName>
    <definedName name="_Sort" hidden="1">#REF!</definedName>
    <definedName name="_xlnm._FilterDatabase" localSheetId="0" hidden="1">Калькулятор!$A$2:$C$37</definedName>
    <definedName name="a" localSheetId="0">#REF!</definedName>
    <definedName name="a">#REF!</definedName>
    <definedName name="aa" localSheetId="0">#REF!</definedName>
    <definedName name="aa">#REF!</definedName>
    <definedName name="Accrued_expenses" localSheetId="0">#REF!</definedName>
    <definedName name="Accrued_expenses">#REF!</definedName>
    <definedName name="ADJCOLUMN" localSheetId="0">#REF!</definedName>
    <definedName name="ADJCOLUMN">#REF!</definedName>
    <definedName name="ADJCOLUMN2">[4]Adjustments!$A$5:$A$70</definedName>
    <definedName name="ADJHEADER" localSheetId="0">#REF!</definedName>
    <definedName name="ADJHEADER">#REF!</definedName>
    <definedName name="ADJUSTER2">[4]Adjustments!$A$1:$BB$4</definedName>
    <definedName name="ADJUSTS" localSheetId="0">#REF!</definedName>
    <definedName name="ADJUSTS">#REF!</definedName>
    <definedName name="ADJUSTS2">[4]Adjustments!$B$5:$BB$75</definedName>
    <definedName name="AllColumns" localSheetId="0">#REF!</definedName>
    <definedName name="AllColumns">#REF!</definedName>
    <definedName name="AllRows" localSheetId="0">#REF!</definedName>
    <definedName name="AllRows">#REF!</definedName>
    <definedName name="AS2DocOpenMode" hidden="1">"AS2DocumentEdit"</definedName>
    <definedName name="BANK_CASH" localSheetId="0">#REF!</definedName>
    <definedName name="BANK_CASH">#REF!</definedName>
    <definedName name="cash" localSheetId="0">#REF!</definedName>
    <definedName name="cash">#REF!</definedName>
    <definedName name="CASHFLOW" localSheetId="0">#REF!</definedName>
    <definedName name="CASHFLOW">#REF!</definedName>
    <definedName name="CCY">'[5]Standing data'!$B$5</definedName>
    <definedName name="CFCALC" localSheetId="0">#REF!</definedName>
    <definedName name="CFCALC">#REF!</definedName>
    <definedName name="CFCALC2" localSheetId="0">#REF!</definedName>
    <definedName name="CFCALC2">#REF!</definedName>
    <definedName name="CFCALCHEAD" localSheetId="0">#REF!</definedName>
    <definedName name="CFCALCHEAD">#REF!</definedName>
    <definedName name="CFHEADER" localSheetId="0">#REF!</definedName>
    <definedName name="CFHEADER">#REF!</definedName>
    <definedName name="CHECK">[3]Data!$B$771</definedName>
    <definedName name="Commission_on_cash_collection" localSheetId="0">#REF!</definedName>
    <definedName name="Commission_on_cash_collection">#REF!</definedName>
    <definedName name="Commission_on_settlement_expenses" localSheetId="0">#REF!</definedName>
    <definedName name="Commission_on_settlement_expenses">#REF!</definedName>
    <definedName name="Commission_on_settlement_income" localSheetId="0">#REF!</definedName>
    <definedName name="Commission_on_settlement_income">#REF!</definedName>
    <definedName name="Construction_in_progress" localSheetId="0">#REF!</definedName>
    <definedName name="Construction_in_progress">#REF!</definedName>
    <definedName name="Current_accounts" localSheetId="0">#REF!</definedName>
    <definedName name="Current_accounts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bf" localSheetId="0">#REF!</definedName>
    <definedName name="dbf">#REF!</definedName>
    <definedName name="dd" localSheetId="0">#REF!</definedName>
    <definedName name="dd">#REF!</definedName>
    <definedName name="Debt_free_finance" localSheetId="0">#REF!</definedName>
    <definedName name="Debt_free_finance">#REF!</definedName>
    <definedName name="DEPOSITS" localSheetId="0">#REF!</definedName>
    <definedName name="DEPOSITS">#REF!</definedName>
    <definedName name="Deposits_with_banks" localSheetId="0">#REF!</definedName>
    <definedName name="Deposits_with_banks">#REF!</definedName>
    <definedName name="Depreciation_and_amortisation" localSheetId="0">#REF!</definedName>
    <definedName name="Depreciation_and_amortisation">#REF!</definedName>
    <definedName name="dfgh" localSheetId="0" hidden="1">#REF!</definedName>
    <definedName name="dfgh" hidden="1">#REF!</definedName>
    <definedName name="dflt1">'[6]Customize Your Statement'!$F$21</definedName>
    <definedName name="dflt2">'[6]Customize Your Statement'!$G$21</definedName>
    <definedName name="Distribution_of_profit" localSheetId="0">#REF!</definedName>
    <definedName name="Distribution_of_profit">#REF!</definedName>
    <definedName name="e" localSheetId="0">[7]RCFM!#REF!</definedName>
    <definedName name="e">[7]RCFM!#REF!</definedName>
    <definedName name="eee" localSheetId="0">#REF!</definedName>
    <definedName name="eee">#REF!</definedName>
    <definedName name="Emp_No">#N/A</definedName>
    <definedName name="Equipment" localSheetId="0">#REF!</definedName>
    <definedName name="Equipment">#REF!</definedName>
    <definedName name="euro" localSheetId="0">#REF!</definedName>
    <definedName name="euro">#REF!</definedName>
    <definedName name="FIXEDASSETS" localSheetId="0">#REF!</definedName>
    <definedName name="FIXEDASSETS">#REF!</definedName>
    <definedName name="FX_translation" localSheetId="0">#REF!</definedName>
    <definedName name="FX_translation">#REF!</definedName>
    <definedName name="g" localSheetId="0">#REF!</definedName>
    <definedName name="g">#REF!</definedName>
    <definedName name="ggg" localSheetId="0">#REF!</definedName>
    <definedName name="ggg">#REF!</definedName>
    <definedName name="Grand_Total">#N/A</definedName>
    <definedName name="Installment_loans" localSheetId="0">#REF!</definedName>
    <definedName name="Installment_loans">#REF!</definedName>
    <definedName name="Intangible_assets" localSheetId="0">#REF!</definedName>
    <definedName name="Intangible_assets">#REF!</definedName>
    <definedName name="INVESTMENTS" localSheetId="0">#REF!</definedName>
    <definedName name="INVESTMENTS">#REF!</definedName>
    <definedName name="IT" localSheetId="0">#REF!</definedName>
    <definedName name="IT">#REF!</definedName>
    <definedName name="jgjhg" localSheetId="0" hidden="1">#REF!</definedName>
    <definedName name="jgjhg" hidden="1">#REF!</definedName>
    <definedName name="Less_Accumulated_amortisation" localSheetId="0">#REF!</definedName>
    <definedName name="Less_Accumulated_amortisation">#REF!</definedName>
    <definedName name="Less_Accumulated_depreciation" localSheetId="0">#REF!</definedName>
    <definedName name="Less_Accumulated_depreciation">#REF!</definedName>
    <definedName name="LLP" localSheetId="0">#REF!</definedName>
    <definedName name="LLP">#REF!</definedName>
    <definedName name="LOANS_ADVANCES" localSheetId="0">#REF!</definedName>
    <definedName name="LOANS_ADVANCES">#REF!</definedName>
    <definedName name="Loans_to_banks" localSheetId="0">#REF!</definedName>
    <definedName name="Loans_to_banks">#REF!</definedName>
    <definedName name="Loro_account" localSheetId="0">#REF!</definedName>
    <definedName name="Loro_account">#REF!</definedName>
    <definedName name="Loro_accounts" localSheetId="0">#REF!</definedName>
    <definedName name="Loro_accounts">#REF!</definedName>
    <definedName name="Marketing" localSheetId="0">#REF!</definedName>
    <definedName name="Marketing">#REF!</definedName>
    <definedName name="Medical_insurance" localSheetId="0">#REF!</definedName>
    <definedName name="Medical_insurance">#REF!</definedName>
    <definedName name="Name">'[5]Standing data'!$B$1</definedName>
    <definedName name="Other_commission_expense" localSheetId="0">#REF!</definedName>
    <definedName name="Other_commission_expense">#REF!</definedName>
    <definedName name="Other_expenses" localSheetId="0">#REF!</definedName>
    <definedName name="Other_expenses">#REF!</definedName>
    <definedName name="Other_income" localSheetId="0">#REF!</definedName>
    <definedName name="Other_income">#REF!</definedName>
    <definedName name="OTHERASSETS" localSheetId="0">#REF!</definedName>
    <definedName name="OTHERASSETS">#REF!</definedName>
    <definedName name="OTHERLIAB" localSheetId="0">#REF!</definedName>
    <definedName name="OTHERLIAB">#REF!</definedName>
    <definedName name="Overnight_deposits" localSheetId="0">#REF!</definedName>
    <definedName name="Overnight_deposits">#REF!</definedName>
    <definedName name="PE_headings">'[5]Standing data'!$B$2</definedName>
    <definedName name="Penalties_and_fines" localSheetId="0">#REF!</definedName>
    <definedName name="Penalties_and_fines">#REF!</definedName>
    <definedName name="Penalties_received" localSheetId="0">#REF!</definedName>
    <definedName name="Penalties_received">#REF!</definedName>
    <definedName name="period">'[5]Standing data'!$B$4</definedName>
    <definedName name="Pg1_Chrg_Totals">#N/A</definedName>
    <definedName name="Pg1_NChrg_Totals">#N/A</definedName>
    <definedName name="Premises_expense" localSheetId="0">#REF!</definedName>
    <definedName name="Premises_expense">#REF!</definedName>
    <definedName name="Premises_expenses" localSheetId="0">#REF!</definedName>
    <definedName name="Premises_expenses">#REF!</definedName>
    <definedName name="Prepayments" localSheetId="0">#REF!</definedName>
    <definedName name="Prepayments">#REF!</definedName>
    <definedName name="PRINT" localSheetId="0">#REF!</definedName>
    <definedName name="PRINT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PRINT3" localSheetId="0">#REF!</definedName>
    <definedName name="PRINT3">#REF!</definedName>
    <definedName name="PRINT4" localSheetId="0">[8]UnadjBS!#REF!</definedName>
    <definedName name="PRINT4">[8]UnadjBS!#REF!</definedName>
    <definedName name="PRINT5" localSheetId="0">#REF!</definedName>
    <definedName name="PRINT5">#REF!</definedName>
    <definedName name="PRINT6" localSheetId="0">#REF!</definedName>
    <definedName name="PRINT6">#REF!</definedName>
    <definedName name="PRINT7" localSheetId="0">[8]UnadjBS!#REF!</definedName>
    <definedName name="PRINT7">[8]UnadjBS!#REF!</definedName>
    <definedName name="PRINTA" localSheetId="0">[8]UnadjBS!#REF!</definedName>
    <definedName name="PRINTA">[8]UnadjBS!#REF!</definedName>
    <definedName name="PRINTALL" localSheetId="0">#REF!</definedName>
    <definedName name="PRINTALL">#REF!</definedName>
    <definedName name="PRINTALLLEADS" localSheetId="0">#REF!</definedName>
    <definedName name="PRINTALLLEADS">#REF!</definedName>
    <definedName name="PRINTB" localSheetId="0">#REF!</definedName>
    <definedName name="PRINTB">#REF!</definedName>
    <definedName name="PRINTC" localSheetId="0">[8]UnadjBS!#REF!</definedName>
    <definedName name="PRINTC">[8]UnadjBS!#REF!</definedName>
    <definedName name="PRINTE" localSheetId="0">[8]UnadjBS!#REF!</definedName>
    <definedName name="PRINTE">[8]UnadjBS!#REF!</definedName>
    <definedName name="PRINTF" localSheetId="0">[8]UnadjBS!#REF!</definedName>
    <definedName name="PRINTF">[8]UnadjBS!#REF!</definedName>
    <definedName name="PRINTHA" localSheetId="0">[8]UnadjBS!#REF!</definedName>
    <definedName name="PRINTHA">[8]UnadjBS!#REF!</definedName>
    <definedName name="PRINTHL" localSheetId="0">[8]UnadjBS!#REF!</definedName>
    <definedName name="PRINTHL">[8]UnadjBS!#REF!</definedName>
    <definedName name="PRINTI" localSheetId="0">[8]UnadjBS!#REF!</definedName>
    <definedName name="PRINTI">[8]UnadjBS!#REF!</definedName>
    <definedName name="PRINTJ" localSheetId="0">#REF!</definedName>
    <definedName name="PRINTJ">#REF!</definedName>
    <definedName name="printmenu" localSheetId="0">#REF!</definedName>
    <definedName name="printmenu">#REF!</definedName>
    <definedName name="Private_clients" localSheetId="0">#REF!</definedName>
    <definedName name="Private_clients">#REF!</definedName>
    <definedName name="Professional_services" localSheetId="0">#REF!</definedName>
    <definedName name="Professional_services">#REF!</definedName>
    <definedName name="qww" localSheetId="0">[9]RCFM!#REF!</definedName>
    <definedName name="qww">[9]RCFM!#REF!</definedName>
    <definedName name="RATE" localSheetId="0">#REF!</definedName>
    <definedName name="RATE">#REF!</definedName>
    <definedName name="RBSHEADER" localSheetId="0">#REF!</definedName>
    <definedName name="RBSHEADER">#REF!</definedName>
    <definedName name="RECATBSHEAD" localSheetId="0">#REF!</definedName>
    <definedName name="RECATBSHEAD">#REF!</definedName>
    <definedName name="RECATEGORISDBS" localSheetId="0">#REF!</definedName>
    <definedName name="RECATEGORISDBS">#REF!</definedName>
    <definedName name="RECATP_L" localSheetId="0">#REF!</definedName>
    <definedName name="RECATP_L">#REF!</definedName>
    <definedName name="RECATP_LHEADER" localSheetId="0">#REF!</definedName>
    <definedName name="RECATP_LHEADER">#REF!</definedName>
    <definedName name="Recruitment_services" localSheetId="0">#REF!</definedName>
    <definedName name="Recruitment_services">#REF!</definedName>
    <definedName name="RESERVES" localSheetId="0">#REF!</definedName>
    <definedName name="RESERVES">#REF!</definedName>
    <definedName name="Retailer_fee" localSheetId="0">#REF!</definedName>
    <definedName name="Retailer_fee">#REF!</definedName>
    <definedName name="Risk_management" localSheetId="0">#REF!</definedName>
    <definedName name="Risk_management">#REF!</definedName>
    <definedName name="rr" localSheetId="0">[7]RCFM!#REF!</definedName>
    <definedName name="rr">[7]RCFM!#REF!</definedName>
    <definedName name="RUSBSHEADER" localSheetId="0">#REF!</definedName>
    <definedName name="RUSBSHEADER">#REF!</definedName>
    <definedName name="RUSSIANBS" localSheetId="0">#REF!</definedName>
    <definedName name="RUSSIANBS">#REF!</definedName>
    <definedName name="s" localSheetId="0">[10]RCFM!#REF!</definedName>
    <definedName name="s">[10]RCFM!#REF!</definedName>
    <definedName name="salaries" localSheetId="0">#REF!</definedName>
    <definedName name="salaries">#REF!</definedName>
    <definedName name="sdsss" localSheetId="0" hidden="1">#REF!</definedName>
    <definedName name="sdsss" hidden="1">#REF!</definedName>
    <definedName name="SHARECAPITAL" localSheetId="0">#REF!</definedName>
    <definedName name="SHARECAPITAL">#REF!</definedName>
    <definedName name="Shares" localSheetId="0">#REF!</definedName>
    <definedName name="Shares">#REF!</definedName>
    <definedName name="Shiftdown" localSheetId="0">#REF!</definedName>
    <definedName name="Shiftdown">#REF!</definedName>
    <definedName name="Shiftright" localSheetId="0">#REF!</definedName>
    <definedName name="Shiftright">#REF!</definedName>
    <definedName name="Short_term_loans" localSheetId="0">#REF!</definedName>
    <definedName name="Short_term_loans">#REF!</definedName>
    <definedName name="Simbol_Svod" localSheetId="0">#REF!</definedName>
    <definedName name="Simbol_Svod">#REF!</definedName>
    <definedName name="Standard_Daily_Hours">#N/A</definedName>
    <definedName name="Std_Hrs">[11]!Weekday_count*[11]!Standard_Daily_Hours</definedName>
    <definedName name="Taxation" localSheetId="0">#REF!</definedName>
    <definedName name="Taxation">#REF!</definedName>
    <definedName name="Taxes_other_than_on_income" localSheetId="0">#REF!</definedName>
    <definedName name="Taxes_other_than_on_income">#REF!</definedName>
    <definedName name="Telecommunications" localSheetId="0">#REF!</definedName>
    <definedName name="Telecommunications">#REF!</definedName>
    <definedName name="TEST1" localSheetId="0">#REF!</definedName>
    <definedName name="TEST1">#REF!</definedName>
    <definedName name="TEST10" localSheetId="0">#REF!</definedName>
    <definedName name="TEST10">#REF!</definedName>
    <definedName name="TEST11" localSheetId="0">#REF!</definedName>
    <definedName name="TEST11">#REF!</definedName>
    <definedName name="TEST12" localSheetId="0">#REF!</definedName>
    <definedName name="TEST12">#REF!</definedName>
    <definedName name="TEST13" localSheetId="0">#REF!</definedName>
    <definedName name="TEST13">#REF!</definedName>
    <definedName name="TEST14" localSheetId="0">#REF!</definedName>
    <definedName name="TEST14">#REF!</definedName>
    <definedName name="TEST15" localSheetId="0">#REF!</definedName>
    <definedName name="TEST15">#REF!</definedName>
    <definedName name="TEST16" localSheetId="0">#REF!</definedName>
    <definedName name="TEST16">#REF!</definedName>
    <definedName name="TEST17" localSheetId="0">#REF!</definedName>
    <definedName name="TEST17">#REF!</definedName>
    <definedName name="TEST18" localSheetId="0">#REF!</definedName>
    <definedName name="TEST18">#REF!</definedName>
    <definedName name="TEST19" localSheetId="0">#REF!</definedName>
    <definedName name="TEST19">#REF!</definedName>
    <definedName name="TEST2" localSheetId="0">#REF!</definedName>
    <definedName name="TEST2">#REF!</definedName>
    <definedName name="TEST20" localSheetId="0">#REF!</definedName>
    <definedName name="TEST20">#REF!</definedName>
    <definedName name="TEST21" localSheetId="0">#REF!</definedName>
    <definedName name="TEST21">#REF!</definedName>
    <definedName name="TEST22" localSheetId="0">#REF!</definedName>
    <definedName name="TEST22">#REF!</definedName>
    <definedName name="TEST23" localSheetId="0">#REF!</definedName>
    <definedName name="TEST23">#REF!</definedName>
    <definedName name="TEST24" localSheetId="0">#REF!</definedName>
    <definedName name="TEST24">#REF!</definedName>
    <definedName name="TEST25" localSheetId="0">#REF!</definedName>
    <definedName name="TEST25">#REF!</definedName>
    <definedName name="TEST26" localSheetId="0">#REF!</definedName>
    <definedName name="TEST26">#REF!</definedName>
    <definedName name="TEST27" localSheetId="0">#REF!</definedName>
    <definedName name="TEST27">#REF!</definedName>
    <definedName name="TEST28" localSheetId="0">#REF!</definedName>
    <definedName name="TEST28">#REF!</definedName>
    <definedName name="TEST29" localSheetId="0">#REF!</definedName>
    <definedName name="TEST29">#REF!</definedName>
    <definedName name="TEST3" localSheetId="0">#REF!</definedName>
    <definedName name="TEST3">#REF!</definedName>
    <definedName name="TEST30" localSheetId="0">#REF!</definedName>
    <definedName name="TEST30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RefCopyRangeCount" hidden="1">16</definedName>
    <definedName name="Training" localSheetId="0">#REF!</definedName>
    <definedName name="Training">#REF!</definedName>
    <definedName name="travel" localSheetId="0">#REF!</definedName>
    <definedName name="travel">#REF!</definedName>
    <definedName name="txsch" localSheetId="0">#REF!</definedName>
    <definedName name="txsch">#REF!</definedName>
    <definedName name="usd" localSheetId="0">#REF!</definedName>
    <definedName name="usd">#REF!</definedName>
    <definedName name="usdmay" localSheetId="0">#REF!</definedName>
    <definedName name="usdmay">#REF!</definedName>
    <definedName name="Weekday_count">#N/A</definedName>
    <definedName name="www" localSheetId="0">#REF!</definedName>
    <definedName name="www">#REF!</definedName>
    <definedName name="_xlnm.Database" localSheetId="0">#REF!</definedName>
    <definedName name="_xlnm.Database">#REF!</definedName>
    <definedName name="Белый_ветер___Wwind___Details">[12]Белый_ветер___Wwind___Details!$A$1:$X$72</definedName>
    <definedName name="вваыв" localSheetId="0" hidden="1">#REF!</definedName>
    <definedName name="вваыв" hidden="1">#REF!</definedName>
    <definedName name="_xlnm.Print_Area" localSheetId="0">Калькулятор!$A$1:$O$25</definedName>
    <definedName name="ЫВВЫВЫВ" localSheetId="0" hidden="1">#REF!</definedName>
    <definedName name="ЫВВЫВЫВ" hidden="1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/>
  <c r="G13"/>
  <c r="E8" l="1"/>
  <c r="E9" s="1"/>
  <c r="J8"/>
  <c r="E7"/>
  <c r="D25" l="1"/>
  <c r="J10"/>
  <c r="I25" l="1"/>
  <c r="F13"/>
  <c r="D37"/>
  <c r="D36"/>
  <c r="D35"/>
  <c r="D34"/>
  <c r="D33"/>
  <c r="D32"/>
  <c r="D31"/>
  <c r="D30"/>
  <c r="D29"/>
  <c r="D28"/>
  <c r="D27"/>
  <c r="D26"/>
  <c r="D24"/>
  <c r="I24" s="1"/>
  <c r="D23"/>
  <c r="I23" s="1"/>
  <c r="D22"/>
  <c r="I22" s="1"/>
  <c r="D21"/>
  <c r="I21" s="1"/>
  <c r="D20"/>
  <c r="I20" s="1"/>
  <c r="D19"/>
  <c r="I19" s="1"/>
  <c r="D18"/>
  <c r="I18" s="1"/>
  <c r="D17"/>
  <c r="I17" s="1"/>
  <c r="D16"/>
  <c r="I16" s="1"/>
  <c r="D15"/>
  <c r="I15" s="1"/>
  <c r="D14"/>
  <c r="I14" s="1"/>
  <c r="E13" l="1"/>
  <c r="E24" l="1"/>
  <c r="E25"/>
  <c r="E22"/>
  <c r="E23"/>
  <c r="E20"/>
  <c r="E21"/>
  <c r="E18"/>
  <c r="E19"/>
  <c r="E16"/>
  <c r="E17"/>
  <c r="E26" s="1"/>
  <c r="E27" s="1"/>
  <c r="E28" s="1"/>
  <c r="E29" s="1"/>
  <c r="E30" s="1"/>
  <c r="E31" s="1"/>
  <c r="E32" s="1"/>
  <c r="E33" s="1"/>
  <c r="E34" s="1"/>
  <c r="E35" s="1"/>
  <c r="E36" s="1"/>
  <c r="E37" s="1"/>
  <c r="E14"/>
  <c r="E15"/>
  <c r="J13"/>
  <c r="H25" l="1"/>
  <c r="H23"/>
  <c r="H21"/>
  <c r="H19"/>
  <c r="H17"/>
  <c r="H15"/>
  <c r="H24"/>
  <c r="H22"/>
  <c r="H20"/>
  <c r="H18"/>
  <c r="H16"/>
  <c r="H14"/>
  <c r="H27"/>
  <c r="H31"/>
  <c r="H35"/>
  <c r="H33"/>
  <c r="H26"/>
  <c r="H34"/>
  <c r="H28"/>
  <c r="H32"/>
  <c r="H36"/>
  <c r="H29"/>
  <c r="H37"/>
  <c r="H30"/>
  <c r="I29"/>
  <c r="I37"/>
  <c r="I33"/>
  <c r="I32"/>
  <c r="I31"/>
  <c r="I34"/>
  <c r="I28"/>
  <c r="I27"/>
  <c r="I30"/>
  <c r="I26"/>
  <c r="I36"/>
  <c r="I35"/>
  <c r="E11" l="1"/>
  <c r="F31"/>
  <c r="G29"/>
  <c r="F28"/>
  <c r="G36"/>
  <c r="F36"/>
  <c r="F29"/>
  <c r="G30"/>
  <c r="F26"/>
  <c r="F27"/>
  <c r="G34"/>
  <c r="F32"/>
  <c r="F33"/>
  <c r="G27"/>
  <c r="G32"/>
  <c r="G26"/>
  <c r="G31"/>
  <c r="G33"/>
  <c r="F34"/>
  <c r="G35"/>
  <c r="G28"/>
  <c r="G37"/>
  <c r="F30"/>
  <c r="F35"/>
  <c r="F37"/>
  <c r="J26"/>
  <c r="J27"/>
  <c r="J28"/>
  <c r="J29"/>
  <c r="J30"/>
  <c r="J31"/>
  <c r="J32"/>
  <c r="J33"/>
  <c r="J34"/>
  <c r="J35"/>
  <c r="J36"/>
  <c r="J37"/>
  <c r="G24" l="1"/>
  <c r="G22"/>
  <c r="G20"/>
  <c r="G18"/>
  <c r="G16"/>
  <c r="G14"/>
  <c r="F23"/>
  <c r="F21"/>
  <c r="F19"/>
  <c r="F17"/>
  <c r="F15"/>
  <c r="G23"/>
  <c r="G21"/>
  <c r="G19"/>
  <c r="G17"/>
  <c r="G15"/>
  <c r="F24"/>
  <c r="F22"/>
  <c r="F20"/>
  <c r="F18"/>
  <c r="F16"/>
  <c r="F14"/>
  <c r="J14" s="1"/>
  <c r="J15" s="1"/>
  <c r="J16" s="1"/>
  <c r="J17" s="1"/>
  <c r="J18" s="1"/>
  <c r="J19" s="1"/>
  <c r="J20" s="1"/>
  <c r="J21" s="1"/>
  <c r="J22" s="1"/>
  <c r="J23" s="1"/>
  <c r="J24" s="1"/>
  <c r="F25" l="1"/>
  <c r="G25" s="1"/>
  <c r="G10" s="1"/>
  <c r="G8" s="1"/>
  <c r="J25" l="1"/>
  <c r="G4"/>
</calcChain>
</file>

<file path=xl/sharedStrings.xml><?xml version="1.0" encoding="utf-8"?>
<sst xmlns="http://schemas.openxmlformats.org/spreadsheetml/2006/main" count="35" uniqueCount="32">
  <si>
    <t>Кредитний калькулятор</t>
  </si>
  <si>
    <t xml:space="preserve">Продукт: </t>
  </si>
  <si>
    <t>tg12FinZh</t>
  </si>
  <si>
    <t>(min-max) 500 - 50 000</t>
  </si>
  <si>
    <t>Сума Товару</t>
  </si>
  <si>
    <t>Реальна річна процентна ставка, %</t>
  </si>
  <si>
    <t>відсоткова ставка, річних (%)</t>
  </si>
  <si>
    <t>Срок</t>
  </si>
  <si>
    <t>Продукты</t>
  </si>
  <si>
    <t>Процентная ставка</t>
  </si>
  <si>
    <t>Льготный период</t>
  </si>
  <si>
    <t>Комиссия</t>
  </si>
  <si>
    <t>Разовая комиссия</t>
  </si>
  <si>
    <t>Термін</t>
  </si>
  <si>
    <t>500 - 50000</t>
  </si>
  <si>
    <t>Власний внесок</t>
  </si>
  <si>
    <t>Пільговій період</t>
  </si>
  <si>
    <t>щомісячна комісія на пільговий період(%)</t>
  </si>
  <si>
    <t>Разова комісія за надання позики, %</t>
  </si>
  <si>
    <t>Загальні витрати за кредитом, грн</t>
  </si>
  <si>
    <t>Щомісячна комісія (%)</t>
  </si>
  <si>
    <t>StandartA, tg12Fin, tg12FinE, tg12FinPMP, tg12FinS, tg12Fin IM</t>
  </si>
  <si>
    <t>Разова комісія за надання позики, грн</t>
  </si>
  <si>
    <t>Дата</t>
  </si>
  <si>
    <t>Загальна вартість кредиту для споживача за весь строк користування кредитом, грн</t>
  </si>
  <si>
    <t>Сума кредиту , грн.</t>
  </si>
  <si>
    <t>Щомісячний платіж</t>
  </si>
  <si>
    <t>№</t>
  </si>
  <si>
    <t>Погашення боргу</t>
  </si>
  <si>
    <t>Нараховані %%</t>
  </si>
  <si>
    <t>Щомісячна комісія</t>
  </si>
  <si>
    <t>Залишок боргу</t>
  </si>
</sst>
</file>

<file path=xl/styles.xml><?xml version="1.0" encoding="utf-8"?>
<styleSheet xmlns="http://schemas.openxmlformats.org/spreadsheetml/2006/main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#,##0;\-#,##0;&quot;-&quot;"/>
    <numFmt numFmtId="167" formatCode="_-* #,##0.00\ _г_р_н_._-;\-* #,##0.00\ _г_р_н_._-;_-* &quot;-&quot;??\ _г_р_н_._-;_-@_-"/>
    <numFmt numFmtId="168" formatCode="_([$€-2]* #,##0.00_);_([$€-2]* \(#,##0.00\);_([$€-2]* &quot;-&quot;??_)"/>
    <numFmt numFmtId="169" formatCode="&quot;p.&quot;#,##0.00;[Red]\-&quot;p.&quot;#,##0.00"/>
    <numFmt numFmtId="170" formatCode="_(* #,##0_);_(* \(#,##0\);_(* &quot;-&quot;_);_(@_)"/>
    <numFmt numFmtId="171" formatCode="dd/mm/yy;@"/>
    <numFmt numFmtId="172" formatCode="_(* #,##0.0_);_(* \(#,##0.0\);_(* &quot;-&quot;??_);_(@_)"/>
    <numFmt numFmtId="173" formatCode="0.0000%"/>
  </numFmts>
  <fonts count="3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Helv"/>
      <charset val="204"/>
    </font>
    <font>
      <sz val="10"/>
      <color indexed="8"/>
      <name val="Arial"/>
      <family val="2"/>
    </font>
    <font>
      <sz val="9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b/>
      <sz val="12"/>
      <name val="Arial"/>
      <family val="2"/>
    </font>
    <font>
      <sz val="10"/>
      <name val="Arial"/>
      <family val="2"/>
    </font>
    <font>
      <b/>
      <sz val="8"/>
      <name val="Helv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0"/>
      <name val="Helv"/>
    </font>
    <font>
      <b/>
      <sz val="8"/>
      <name val="Helvetica"/>
      <family val="2"/>
    </font>
    <font>
      <sz val="10"/>
      <name val="Book Antiqua"/>
      <family val="1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24"/>
      <name val="System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FDB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>
      <alignment horizontal="right"/>
    </xf>
    <xf numFmtId="166" fontId="8" fillId="0" borderId="0" applyFill="0" applyBorder="0" applyAlignment="0"/>
    <xf numFmtId="167" fontId="9" fillId="0" borderId="0" applyFont="0" applyFill="0" applyBorder="0" applyAlignment="0" applyProtection="0"/>
    <xf numFmtId="0" fontId="10" fillId="0" borderId="0"/>
    <xf numFmtId="0" fontId="10" fillId="0" borderId="0"/>
    <xf numFmtId="168" fontId="11" fillId="0" borderId="0" applyFont="0" applyFill="0" applyBorder="0" applyAlignment="0" applyProtection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4" fillId="0" borderId="0" applyNumberFormat="0" applyFont="0" applyFill="0" applyBorder="0" applyAlignment="0"/>
    <xf numFmtId="169" fontId="15" fillId="0" borderId="1" applyNumberFormat="0">
      <alignment horizontal="center" vertical="top" wrapText="1"/>
    </xf>
    <xf numFmtId="0" fontId="16" fillId="3" borderId="0">
      <alignment horizontal="left" vertical="center"/>
    </xf>
    <xf numFmtId="0" fontId="17" fillId="4" borderId="0">
      <alignment horizontal="center" vertical="center"/>
    </xf>
    <xf numFmtId="0" fontId="18" fillId="2" borderId="0">
      <alignment horizontal="left" vertical="top"/>
    </xf>
    <xf numFmtId="0" fontId="19" fillId="3" borderId="0">
      <alignment horizontal="center" vertical="center"/>
    </xf>
    <xf numFmtId="0" fontId="19" fillId="3" borderId="0">
      <alignment horizontal="center" vertical="center"/>
    </xf>
    <xf numFmtId="0" fontId="20" fillId="3" borderId="0">
      <alignment horizontal="right" vertical="center"/>
    </xf>
    <xf numFmtId="0" fontId="20" fillId="3" borderId="0">
      <alignment horizontal="center" vertical="center"/>
    </xf>
    <xf numFmtId="0" fontId="21" fillId="3" borderId="0">
      <alignment horizontal="right" vertical="center"/>
    </xf>
    <xf numFmtId="0" fontId="21" fillId="3" borderId="0">
      <alignment horizontal="center" vertical="center"/>
    </xf>
    <xf numFmtId="0" fontId="7" fillId="0" borderId="0" applyNumberFormat="0" applyFill="0" applyBorder="0" applyAlignment="0" applyProtection="0">
      <alignment horizontal="center"/>
    </xf>
    <xf numFmtId="0" fontId="22" fillId="0" borderId="0"/>
    <xf numFmtId="0" fontId="22" fillId="0" borderId="0"/>
    <xf numFmtId="0" fontId="22" fillId="0" borderId="0"/>
    <xf numFmtId="0" fontId="23" fillId="0" borderId="0" applyNumberFormat="0" applyFill="0" applyBorder="0" applyAlignment="0">
      <protection locked="0"/>
    </xf>
    <xf numFmtId="170" fontId="24" fillId="0" borderId="0">
      <alignment horizontal="center"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5" borderId="0" applyNumberFormat="0" applyBorder="0" applyAlignment="0" applyProtection="0"/>
    <xf numFmtId="0" fontId="15" fillId="0" borderId="0"/>
  </cellStyleXfs>
  <cellXfs count="110">
    <xf numFmtId="0" fontId="0" fillId="0" borderId="0" xfId="0"/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0" fillId="0" borderId="0" xfId="2" applyNumberFormat="1" applyFont="1" applyBorder="1"/>
    <xf numFmtId="2" fontId="0" fillId="0" borderId="0" xfId="2" applyNumberFormat="1" applyFont="1" applyBorder="1"/>
    <xf numFmtId="4" fontId="0" fillId="0" borderId="0" xfId="0" applyNumberForma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10" fontId="0" fillId="0" borderId="0" xfId="2" applyNumberFormat="1" applyFont="1" applyFill="1" applyBorder="1"/>
    <xf numFmtId="10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0" fillId="7" borderId="5" xfId="0" applyFill="1" applyBorder="1" applyAlignment="1" applyProtection="1">
      <alignment horizontal="left"/>
      <protection hidden="1"/>
    </xf>
    <xf numFmtId="14" fontId="0" fillId="0" borderId="1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Alignment="1">
      <alignment horizontal="center" vertical="center"/>
    </xf>
    <xf numFmtId="171" fontId="0" fillId="0" borderId="15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2" xfId="0" applyNumberFormat="1" applyBorder="1"/>
    <xf numFmtId="171" fontId="0" fillId="0" borderId="1" xfId="0" applyNumberFormat="1" applyBorder="1" applyAlignment="1" applyProtection="1">
      <alignment horizontal="center"/>
      <protection locked="0" hidden="1"/>
    </xf>
    <xf numFmtId="4" fontId="0" fillId="0" borderId="1" xfId="0" applyNumberFormat="1" applyBorder="1" applyAlignment="1" applyProtection="1">
      <alignment horizontal="center"/>
      <protection locked="0" hidden="1"/>
    </xf>
    <xf numFmtId="4" fontId="28" fillId="0" borderId="1" xfId="0" applyNumberFormat="1" applyFont="1" applyBorder="1" applyProtection="1">
      <protection locked="0" hidden="1"/>
    </xf>
    <xf numFmtId="1" fontId="0" fillId="0" borderId="5" xfId="0" applyNumberFormat="1" applyBorder="1" applyAlignment="1">
      <alignment horizontal="center"/>
    </xf>
    <xf numFmtId="4" fontId="0" fillId="0" borderId="6" xfId="0" applyNumberFormat="1" applyBorder="1" applyProtection="1">
      <protection locked="0" hidden="1"/>
    </xf>
    <xf numFmtId="1" fontId="0" fillId="0" borderId="7" xfId="0" applyNumberFormat="1" applyBorder="1" applyAlignment="1">
      <alignment horizontal="center"/>
    </xf>
    <xf numFmtId="171" fontId="0" fillId="0" borderId="8" xfId="0" applyNumberFormat="1" applyBorder="1" applyAlignment="1" applyProtection="1">
      <alignment horizontal="center"/>
      <protection locked="0" hidden="1"/>
    </xf>
    <xf numFmtId="4" fontId="0" fillId="0" borderId="8" xfId="0" applyNumberFormat="1" applyBorder="1" applyAlignment="1" applyProtection="1">
      <alignment horizontal="center"/>
      <protection locked="0" hidden="1"/>
    </xf>
    <xf numFmtId="4" fontId="28" fillId="0" borderId="8" xfId="0" applyNumberFormat="1" applyFont="1" applyBorder="1" applyProtection="1">
      <protection locked="0" hidden="1"/>
    </xf>
    <xf numFmtId="4" fontId="0" fillId="0" borderId="14" xfId="0" applyNumberFormat="1" applyBorder="1" applyProtection="1">
      <protection locked="0" hidden="1"/>
    </xf>
    <xf numFmtId="0" fontId="1" fillId="0" borderId="0" xfId="0" applyFont="1" applyFill="1" applyBorder="1" applyAlignment="1">
      <alignment vertical="center" wrapText="1"/>
    </xf>
    <xf numFmtId="2" fontId="0" fillId="0" borderId="1" xfId="2" applyNumberFormat="1" applyFont="1" applyFill="1" applyBorder="1" applyAlignment="1" applyProtection="1">
      <alignment horizontal="center"/>
      <protection hidden="1"/>
    </xf>
    <xf numFmtId="0" fontId="31" fillId="0" borderId="0" xfId="0" applyFont="1"/>
    <xf numFmtId="0" fontId="0" fillId="8" borderId="0" xfId="0" applyNumberFormat="1" applyFill="1" applyProtection="1">
      <protection hidden="1"/>
    </xf>
    <xf numFmtId="0" fontId="0" fillId="0" borderId="0" xfId="0" applyNumberFormat="1" applyFill="1" applyProtection="1"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31" fillId="0" borderId="0" xfId="0" applyFont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left"/>
    </xf>
    <xf numFmtId="173" fontId="1" fillId="8" borderId="0" xfId="2" applyNumberFormat="1" applyFont="1" applyFill="1" applyBorder="1" applyAlignment="1" applyProtection="1">
      <alignment horizontal="center" vertical="center"/>
      <protection hidden="1"/>
    </xf>
    <xf numFmtId="10" fontId="0" fillId="8" borderId="0" xfId="0" applyNumberFormat="1" applyFill="1" applyAlignment="1">
      <alignment horizontal="left"/>
    </xf>
    <xf numFmtId="1" fontId="0" fillId="0" borderId="22" xfId="0" applyNumberFormat="1" applyBorder="1" applyAlignment="1">
      <alignment horizontal="center"/>
    </xf>
    <xf numFmtId="171" fontId="0" fillId="0" borderId="19" xfId="0" applyNumberFormat="1" applyBorder="1" applyAlignment="1" applyProtection="1">
      <alignment horizontal="center"/>
      <protection locked="0" hidden="1"/>
    </xf>
    <xf numFmtId="4" fontId="0" fillId="0" borderId="19" xfId="0" applyNumberFormat="1" applyBorder="1" applyAlignment="1" applyProtection="1">
      <alignment horizontal="center"/>
      <protection locked="0" hidden="1"/>
    </xf>
    <xf numFmtId="4" fontId="28" fillId="0" borderId="19" xfId="0" applyNumberFormat="1" applyFont="1" applyBorder="1" applyProtection="1">
      <protection locked="0" hidden="1"/>
    </xf>
    <xf numFmtId="4" fontId="0" fillId="0" borderId="23" xfId="0" applyNumberFormat="1" applyBorder="1" applyProtection="1">
      <protection locked="0" hidden="1"/>
    </xf>
    <xf numFmtId="0" fontId="31" fillId="0" borderId="24" xfId="0" applyFont="1" applyBorder="1"/>
    <xf numFmtId="172" fontId="30" fillId="7" borderId="5" xfId="56" applyNumberFormat="1" applyFont="1" applyFill="1" applyBorder="1" applyAlignment="1" applyProtection="1">
      <alignment horizontal="left" vertical="center"/>
      <protection hidden="1"/>
    </xf>
    <xf numFmtId="0" fontId="32" fillId="0" borderId="0" xfId="0" applyFont="1" applyBorder="1" applyAlignment="1">
      <alignment horizontal="center"/>
    </xf>
    <xf numFmtId="0" fontId="0" fillId="0" borderId="0" xfId="0" applyAlignment="1"/>
    <xf numFmtId="2" fontId="30" fillId="0" borderId="1" xfId="2" applyNumberFormat="1" applyFont="1" applyFill="1" applyBorder="1" applyAlignment="1" applyProtection="1">
      <alignment horizontal="center" vertical="center"/>
      <protection hidden="1"/>
    </xf>
    <xf numFmtId="171" fontId="0" fillId="0" borderId="1" xfId="0" applyNumberFormat="1" applyBorder="1" applyAlignment="1" applyProtection="1">
      <alignment horizontal="center"/>
      <protection hidden="1"/>
    </xf>
    <xf numFmtId="171" fontId="0" fillId="0" borderId="8" xfId="0" applyNumberFormat="1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4" fontId="0" fillId="0" borderId="8" xfId="0" applyNumberFormat="1" applyBorder="1" applyAlignment="1" applyProtection="1">
      <alignment horizontal="center"/>
      <protection hidden="1"/>
    </xf>
    <xf numFmtId="4" fontId="28" fillId="0" borderId="1" xfId="0" applyNumberFormat="1" applyFont="1" applyBorder="1" applyProtection="1">
      <protection hidden="1"/>
    </xf>
    <xf numFmtId="4" fontId="0" fillId="0" borderId="6" xfId="0" applyNumberFormat="1" applyBorder="1" applyProtection="1">
      <protection hidden="1"/>
    </xf>
    <xf numFmtId="0" fontId="0" fillId="0" borderId="0" xfId="0" applyFill="1" applyAlignment="1">
      <alignment horizontal="left"/>
    </xf>
    <xf numFmtId="173" fontId="1" fillId="0" borderId="0" xfId="2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>
      <alignment horizontal="left"/>
    </xf>
    <xf numFmtId="0" fontId="0" fillId="7" borderId="5" xfId="0" applyFill="1" applyBorder="1" applyAlignment="1" applyProtection="1">
      <alignment horizontal="left" wrapText="1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10" fontId="0" fillId="0" borderId="1" xfId="0" applyNumberFormat="1" applyFill="1" applyBorder="1" applyAlignment="1" applyProtection="1">
      <alignment horizontal="center"/>
      <protection hidden="1"/>
    </xf>
    <xf numFmtId="10" fontId="0" fillId="0" borderId="6" xfId="2" applyNumberFormat="1" applyFont="1" applyFill="1" applyBorder="1" applyAlignment="1" applyProtection="1">
      <alignment horizontal="center"/>
      <protection hidden="1"/>
    </xf>
    <xf numFmtId="0" fontId="35" fillId="9" borderId="5" xfId="0" applyFont="1" applyFill="1" applyBorder="1" applyAlignment="1" applyProtection="1">
      <alignment horizontal="left" wrapText="1"/>
      <protection hidden="1"/>
    </xf>
    <xf numFmtId="1" fontId="35" fillId="9" borderId="1" xfId="0" applyNumberFormat="1" applyFont="1" applyFill="1" applyBorder="1" applyAlignment="1" applyProtection="1">
      <alignment horizontal="center"/>
      <protection hidden="1"/>
    </xf>
    <xf numFmtId="0" fontId="35" fillId="9" borderId="13" xfId="0" applyFont="1" applyFill="1" applyBorder="1" applyAlignment="1" applyProtection="1">
      <alignment horizontal="left"/>
      <protection hidden="1"/>
    </xf>
    <xf numFmtId="4" fontId="35" fillId="9" borderId="21" xfId="0" applyNumberFormat="1" applyFont="1" applyFill="1" applyBorder="1" applyAlignment="1" applyProtection="1">
      <alignment horizontal="center"/>
      <protection hidden="1"/>
    </xf>
    <xf numFmtId="0" fontId="31" fillId="9" borderId="24" xfId="0" applyFont="1" applyFill="1" applyBorder="1" applyAlignment="1" applyProtection="1">
      <alignment horizontal="center"/>
      <protection locked="0"/>
    </xf>
    <xf numFmtId="0" fontId="31" fillId="9" borderId="25" xfId="0" applyFont="1" applyFill="1" applyBorder="1" applyAlignment="1" applyProtection="1">
      <alignment horizontal="center"/>
      <protection locked="0"/>
    </xf>
    <xf numFmtId="0" fontId="31" fillId="9" borderId="26" xfId="0" applyFont="1" applyFill="1" applyBorder="1" applyAlignment="1" applyProtection="1">
      <alignment horizontal="center"/>
      <protection locked="0"/>
    </xf>
    <xf numFmtId="10" fontId="33" fillId="0" borderId="32" xfId="2" applyNumberFormat="1" applyFont="1" applyFill="1" applyBorder="1" applyAlignment="1" applyProtection="1">
      <alignment horizontal="center"/>
      <protection hidden="1"/>
    </xf>
    <xf numFmtId="10" fontId="33" fillId="0" borderId="33" xfId="2" applyNumberFormat="1" applyFont="1" applyFill="1" applyBorder="1" applyAlignment="1" applyProtection="1">
      <alignment horizontal="center"/>
      <protection hidden="1"/>
    </xf>
    <xf numFmtId="10" fontId="33" fillId="0" borderId="34" xfId="2" applyNumberFormat="1" applyFont="1" applyFill="1" applyBorder="1" applyAlignment="1" applyProtection="1">
      <alignment horizontal="center"/>
      <protection hidden="1"/>
    </xf>
    <xf numFmtId="0" fontId="0" fillId="7" borderId="20" xfId="0" applyFill="1" applyBorder="1" applyAlignment="1" applyProtection="1">
      <alignment horizontal="center" vertical="center" wrapText="1"/>
      <protection hidden="1"/>
    </xf>
    <xf numFmtId="0" fontId="0" fillId="7" borderId="19" xfId="0" applyFill="1" applyBorder="1" applyAlignment="1" applyProtection="1">
      <alignment horizontal="center" vertical="center" wrapText="1"/>
      <protection hidden="1"/>
    </xf>
    <xf numFmtId="2" fontId="29" fillId="0" borderId="20" xfId="0" applyNumberFormat="1" applyFont="1" applyFill="1" applyBorder="1" applyAlignment="1" applyProtection="1">
      <alignment horizontal="center" vertical="center"/>
      <protection hidden="1"/>
    </xf>
    <xf numFmtId="2" fontId="29" fillId="0" borderId="19" xfId="0" applyNumberFormat="1" applyFont="1" applyFill="1" applyBorder="1" applyAlignment="1" applyProtection="1">
      <alignment horizontal="center" vertical="center"/>
      <protection hidden="1"/>
    </xf>
    <xf numFmtId="0" fontId="30" fillId="7" borderId="21" xfId="0" applyFont="1" applyFill="1" applyBorder="1" applyAlignment="1" applyProtection="1">
      <alignment horizontal="center" vertical="center" wrapText="1"/>
      <protection hidden="1"/>
    </xf>
    <xf numFmtId="0" fontId="30" fillId="7" borderId="1" xfId="0" applyFont="1" applyFill="1" applyBorder="1" applyAlignment="1" applyProtection="1">
      <alignment horizontal="center" vertical="center" wrapText="1"/>
      <protection hidden="1"/>
    </xf>
    <xf numFmtId="10" fontId="30" fillId="6" borderId="21" xfId="57" applyNumberFormat="1" applyFont="1" applyFill="1" applyBorder="1" applyAlignment="1" applyProtection="1">
      <alignment horizontal="center" vertical="center"/>
      <protection hidden="1"/>
    </xf>
    <xf numFmtId="10" fontId="30" fillId="6" borderId="1" xfId="57" applyNumberFormat="1" applyFont="1" applyFill="1" applyBorder="1" applyAlignment="1" applyProtection="1">
      <alignment horizontal="center" vertical="center"/>
      <protection hidden="1"/>
    </xf>
    <xf numFmtId="2" fontId="34" fillId="0" borderId="1" xfId="2" applyNumberFormat="1" applyFont="1" applyFill="1" applyBorder="1" applyAlignment="1" applyProtection="1">
      <alignment horizontal="center" vertical="center"/>
      <protection hidden="1"/>
    </xf>
    <xf numFmtId="0" fontId="0" fillId="7" borderId="35" xfId="0" applyFill="1" applyBorder="1" applyAlignment="1" applyProtection="1">
      <alignment horizontal="left" vertical="center"/>
      <protection hidden="1"/>
    </xf>
    <xf numFmtId="0" fontId="0" fillId="7" borderId="36" xfId="0" applyFill="1" applyBorder="1" applyAlignment="1" applyProtection="1">
      <alignment horizontal="left" vertical="center"/>
      <protection hidden="1"/>
    </xf>
    <xf numFmtId="0" fontId="0" fillId="7" borderId="29" xfId="0" applyFill="1" applyBorder="1" applyAlignment="1" applyProtection="1">
      <alignment horizontal="left" vertical="center"/>
      <protection hidden="1"/>
    </xf>
    <xf numFmtId="0" fontId="0" fillId="7" borderId="30" xfId="0" applyFill="1" applyBorder="1" applyAlignment="1" applyProtection="1">
      <alignment horizontal="left" vertical="center"/>
      <protection hidden="1"/>
    </xf>
    <xf numFmtId="10" fontId="0" fillId="0" borderId="37" xfId="0" applyNumberFormat="1" applyFill="1" applyBorder="1" applyAlignment="1" applyProtection="1">
      <alignment horizontal="center" vertical="center"/>
      <protection hidden="1"/>
    </xf>
    <xf numFmtId="10" fontId="0" fillId="0" borderId="23" xfId="0" applyNumberFormat="1" applyFill="1" applyBorder="1" applyAlignment="1" applyProtection="1">
      <alignment horizontal="center" vertical="center"/>
      <protection hidden="1"/>
    </xf>
    <xf numFmtId="0" fontId="0" fillId="7" borderId="17" xfId="0" applyFill="1" applyBorder="1" applyAlignment="1" applyProtection="1">
      <alignment horizontal="left"/>
      <protection hidden="1"/>
    </xf>
    <xf numFmtId="0" fontId="0" fillId="7" borderId="18" xfId="0" applyFill="1" applyBorder="1" applyAlignment="1" applyProtection="1">
      <alignment horizontal="left"/>
      <protection hidden="1"/>
    </xf>
    <xf numFmtId="0" fontId="1" fillId="7" borderId="35" xfId="0" applyFont="1" applyFill="1" applyBorder="1" applyAlignment="1" applyProtection="1">
      <alignment horizontal="left" vertical="center"/>
      <protection hidden="1"/>
    </xf>
    <xf numFmtId="0" fontId="1" fillId="7" borderId="36" xfId="0" applyFont="1" applyFill="1" applyBorder="1" applyAlignment="1" applyProtection="1">
      <alignment horizontal="left" vertical="center"/>
      <protection hidden="1"/>
    </xf>
    <xf numFmtId="0" fontId="1" fillId="7" borderId="29" xfId="0" applyFont="1" applyFill="1" applyBorder="1" applyAlignment="1" applyProtection="1">
      <alignment horizontal="left" vertical="center"/>
      <protection hidden="1"/>
    </xf>
    <xf numFmtId="0" fontId="1" fillId="7" borderId="30" xfId="0" applyFont="1" applyFill="1" applyBorder="1" applyAlignment="1" applyProtection="1">
      <alignment horizontal="left" vertical="center"/>
      <protection hidden="1"/>
    </xf>
    <xf numFmtId="4" fontId="1" fillId="0" borderId="37" xfId="2" applyNumberFormat="1" applyFont="1" applyFill="1" applyBorder="1" applyAlignment="1" applyProtection="1">
      <alignment horizontal="center" vertical="center"/>
      <protection hidden="1"/>
    </xf>
    <xf numFmtId="4" fontId="1" fillId="0" borderId="23" xfId="2" applyNumberFormat="1" applyFont="1" applyFill="1" applyBorder="1" applyAlignment="1" applyProtection="1">
      <alignment horizontal="center" vertical="center"/>
      <protection hidden="1"/>
    </xf>
    <xf numFmtId="0" fontId="0" fillId="7" borderId="27" xfId="0" quotePrefix="1" applyFill="1" applyBorder="1" applyAlignment="1" applyProtection="1">
      <alignment horizontal="left" vertical="center" wrapText="1"/>
      <protection hidden="1"/>
    </xf>
    <xf numFmtId="0" fontId="0" fillId="7" borderId="28" xfId="0" quotePrefix="1" applyFill="1" applyBorder="1" applyAlignment="1" applyProtection="1">
      <alignment horizontal="left" vertical="center" wrapText="1"/>
      <protection hidden="1"/>
    </xf>
    <xf numFmtId="0" fontId="0" fillId="7" borderId="38" xfId="0" quotePrefix="1" applyFill="1" applyBorder="1" applyAlignment="1" applyProtection="1">
      <alignment horizontal="left" vertical="center" wrapText="1"/>
      <protection hidden="1"/>
    </xf>
    <xf numFmtId="0" fontId="0" fillId="7" borderId="39" xfId="0" quotePrefix="1" applyFill="1" applyBorder="1" applyAlignment="1" applyProtection="1">
      <alignment horizontal="left" vertical="center" wrapText="1"/>
      <protection hidden="1"/>
    </xf>
    <xf numFmtId="0" fontId="0" fillId="7" borderId="29" xfId="0" quotePrefix="1" applyFill="1" applyBorder="1" applyAlignment="1" applyProtection="1">
      <alignment horizontal="left" vertical="center" wrapText="1"/>
      <protection hidden="1"/>
    </xf>
    <xf numFmtId="0" fontId="0" fillId="7" borderId="30" xfId="0" quotePrefix="1" applyFill="1" applyBorder="1" applyAlignment="1" applyProtection="1">
      <alignment horizontal="left" vertical="center" wrapText="1"/>
      <protection hidden="1"/>
    </xf>
    <xf numFmtId="173" fontId="0" fillId="0" borderId="31" xfId="2" applyNumberFormat="1" applyFont="1" applyFill="1" applyBorder="1" applyAlignment="1" applyProtection="1">
      <alignment horizontal="center" vertical="center"/>
      <protection hidden="1"/>
    </xf>
    <xf numFmtId="173" fontId="0" fillId="0" borderId="40" xfId="2" applyNumberFormat="1" applyFont="1" applyFill="1" applyBorder="1" applyAlignment="1" applyProtection="1">
      <alignment horizontal="center" vertical="center"/>
      <protection hidden="1"/>
    </xf>
    <xf numFmtId="173" fontId="0" fillId="0" borderId="23" xfId="2" applyNumberFormat="1" applyFont="1" applyFill="1" applyBorder="1" applyAlignment="1" applyProtection="1">
      <alignment horizontal="center" vertical="center"/>
      <protection hidden="1"/>
    </xf>
    <xf numFmtId="4" fontId="35" fillId="9" borderId="1" xfId="0" applyNumberFormat="1" applyFont="1" applyFill="1" applyBorder="1" applyAlignment="1" applyProtection="1">
      <alignment horizontal="center"/>
      <protection hidden="1"/>
    </xf>
  </cellXfs>
  <cellStyles count="59">
    <cellStyle name="_09 October 2007 Actual Ukraine" xfId="5"/>
    <cellStyle name="_09 September 2007 Actual Ukraine" xfId="6"/>
    <cellStyle name="_17 November 2007 Actual for Ukraine" xfId="7"/>
    <cellStyle name="_25 December for UKRAINE" xfId="8"/>
    <cellStyle name="_4InternalUse_Loans overdue +30 + Portfolio split + Loan covenants" xfId="9"/>
    <cellStyle name="_Adj#5-7_IFRS Provision_31.12.2008" xfId="10"/>
    <cellStyle name="_Capital adequacy_9m2005" xfId="11"/>
    <cellStyle name="_Financial_covenants_for EBRD_9m2005-fin" xfId="12"/>
    <cellStyle name="_СС_1" xfId="13"/>
    <cellStyle name="20% - Акцент4" xfId="57" builtinId="42"/>
    <cellStyle name="8pt" xfId="14"/>
    <cellStyle name="Calc Currency (0)" xfId="15"/>
    <cellStyle name="Comma 2" xfId="16"/>
    <cellStyle name="Comma0 - Style3" xfId="17"/>
    <cellStyle name="Date - Style2" xfId="18"/>
    <cellStyle name="Euro" xfId="19"/>
    <cellStyle name="Header1" xfId="20"/>
    <cellStyle name="Header2" xfId="21"/>
    <cellStyle name="Normal 10" xfId="22"/>
    <cellStyle name="Normal 11" xfId="23"/>
    <cellStyle name="Normal 12" xfId="24"/>
    <cellStyle name="Normal 2" xfId="25"/>
    <cellStyle name="Normal 3" xfId="26"/>
    <cellStyle name="Normal 4" xfId="27"/>
    <cellStyle name="Normal 5" xfId="28"/>
    <cellStyle name="Normal 6" xfId="29"/>
    <cellStyle name="Normal 7" xfId="30"/>
    <cellStyle name="Normal 8" xfId="31"/>
    <cellStyle name="Normal 9" xfId="32"/>
    <cellStyle name="Percen - Style1" xfId="33"/>
    <cellStyle name="protect" xfId="34"/>
    <cellStyle name="RunRep_Header" xfId="35"/>
    <cellStyle name="S0" xfId="36"/>
    <cellStyle name="S1" xfId="37"/>
    <cellStyle name="S2" xfId="38"/>
    <cellStyle name="S3" xfId="39"/>
    <cellStyle name="S5" xfId="40"/>
    <cellStyle name="S6" xfId="41"/>
    <cellStyle name="S7" xfId="42"/>
    <cellStyle name="S8" xfId="43"/>
    <cellStyle name="S9" xfId="44"/>
    <cellStyle name="small" xfId="45"/>
    <cellStyle name="Style 1" xfId="46"/>
    <cellStyle name="Style 2" xfId="47"/>
    <cellStyle name="þ_x001d_ðG_x000c_íþ_x0017__x000d_àþU_x0001_¨_x0005__x000d__x0007__x0001__x0001_" xfId="48"/>
    <cellStyle name="unprotect" xfId="49"/>
    <cellStyle name="Vertical Center" xfId="50"/>
    <cellStyle name="Гиперссылка" xfId="51"/>
    <cellStyle name="Обычный" xfId="0" builtinId="0"/>
    <cellStyle name="Обычный 2" xfId="1"/>
    <cellStyle name="Обычный 2 2" xfId="58"/>
    <cellStyle name="Обычный 3" xfId="3"/>
    <cellStyle name="Открывавшаяся гиперссылка" xfId="52"/>
    <cellStyle name="Процентный" xfId="2" builtinId="5"/>
    <cellStyle name="Процентный 2" xfId="4"/>
    <cellStyle name="ТЕКСТ" xfId="53"/>
    <cellStyle name="Тысячи [0]_K_JO_6DB" xfId="54"/>
    <cellStyle name="Тысячи_K_JO_6DB" xfId="55"/>
    <cellStyle name="Финансовый" xfId="56" builtinId="3"/>
  </cellStyles>
  <dxfs count="2">
    <dxf>
      <fill>
        <patternFill patternType="darkGrid">
          <fgColor theme="8" tint="0.79998168889431442"/>
          <bgColor theme="8" tint="0.79998168889431442"/>
        </patternFill>
      </fill>
    </dxf>
    <dxf>
      <fill>
        <patternFill patternType="darkGrid">
          <fgColor theme="4" tint="0.79998168889431442"/>
          <bgColor theme="8" tint="0.79998168889431442"/>
        </patternFill>
      </fill>
    </dxf>
  </dxfs>
  <tableStyles count="0" defaultTableStyle="TableStyleMedium9" defaultPivotStyle="PivotStyleLight16"/>
  <colors>
    <mruColors>
      <color rgb="FFF8FDB5"/>
      <color rgb="FFFFFF99"/>
      <color rgb="FFFF7C80"/>
      <color rgb="FFCCFFCC"/>
      <color rgb="FFCCFF66"/>
      <color rgb="FFEBEE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andreev\Application%20Data\Microsoft\Excel\XLSTART\Skzhfi1\Users\IAS%2001.07.02\Conversion\Sec_Quot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andreev\Application%20Data\Microsoft\Excel\XLSTART\Skzhfi1\Users\Finance\Reporting%20pack\June%202005\Bank%2030.06.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86;&#1075;&#1086;&#1074;&#1086;&#1088;\&#1040;&#1085;&#1082;&#1077;&#1090;&#1072;_&#1050;&#1072;&#1088;&#1090;&#1080;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andreev\Application%20Data\Microsoft\Excel\XLSTART\Skzhfi1\Users\Documents%20and%20Settings\mshorokhov\Local%20Settings\Temporary%20Internet%20Files\OLK1866\Statistics%20Summary%20as%20of%2025-04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s\Planning\Monthly%20Dex%20Reports%20(shared)\December%202003%20closing\30-12-2003\Oral-B%20Depart%20December%202003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s\CostAcc\Management%20Accounting\Donets\Planning%20&amp;%20Reporting\September%202004\TCO%20SCADEX\Accrual%20TCO%20in%20Scala%2019.09.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on%20chargeable%20projects\conversion\MyClients\1998\Neftehim\con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andreev\Application%20Data\Microsoft\Excel\XLSTART\Skzhfi1\Users\ianastasiev\My%20Documents\Knowledge\IFRS%20Conversion\2003\February%20update\IFRS%20conversion%20SA_31%201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ense%20Statement1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Documents%20and%20Settings\aandreev\Application%20Data\Microsoft\Excel\XLSTART\GEWTBLNAMORAVA\aws\Documents%20and%20Settings\Mkatraseva\My%20Documents\RCCF\Audit\Audit%202005\9%20months\Comparatives_9m_2004\Final%20to%20EY\Bank%2031.09.2004_to_FS.xls?DFE23871" TargetMode="External"/><Relationship Id="rId1" Type="http://schemas.openxmlformats.org/officeDocument/2006/relationships/externalLinkPath" Target="file:///\\DFE23871\Bank%2031.09.2004_to_F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BS.ABS\BANK\STNDFRM\IASCONV\Examples\conv_E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katraseva\Local%20Settings\Temporary%20Internet%20Files\OLK88\Transformation%20pack%20to%20EBRD\Bank%2030.12.2005%20EBRD_Transofrmation_FPv2_MK_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кселя"/>
      <sheetName val="State"/>
      <sheetName val="Eurobonds"/>
      <sheetName val="Subfed_Mos"/>
      <sheetName val="Subfed SpB"/>
      <sheetName val="MFB"/>
      <sheetName val="RTS"/>
      <sheetName val="MICEX_Corp_&amp;_Reg_Bonds"/>
      <sheetName val="MICEX_Corp_Shares"/>
      <sheetName val="RUS FED 18 LIFO"/>
      <sheetName val="переброска"/>
      <sheetName val="Sheet2"/>
      <sheetName val="#ССЫЛКА"/>
      <sheetName val="BA-аванс"/>
      <sheetName val="Откр_поз"/>
      <sheetName val="Реализация"/>
      <sheetName val="SA-курс"/>
      <sheetName val="BA-курс"/>
      <sheetName val="РУБ_счет"/>
      <sheetName val="ВАЛ_счет"/>
      <sheetName val="баланс"/>
      <sheetName val="SA-задолж"/>
      <sheetName val="ВА-задол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 mapping (2)"/>
      <sheetName val="BS mapping"/>
      <sheetName val="TB origin"/>
      <sheetName val="interest"/>
      <sheetName val="cons"/>
      <sheetName val="BS+PL"/>
      <sheetName val="Bank SA"/>
      <sheetName val="Bank"/>
      <sheetName val="IS mapping"/>
      <sheetName val="Source"/>
      <sheetName val="RCMU 1csource"/>
      <sheetName val="BS mapping (2)"/>
      <sheetName val="SA"/>
      <sheetName val="RCMU"/>
      <sheetName val="RCMU 1c"/>
      <sheetName val="RCIS"/>
      <sheetName val="RCIS 1c"/>
      <sheetName val="..."/>
      <sheetName val="RCFM"/>
      <sheetName val="RCFM 1c"/>
      <sheetName val="RCFE"/>
      <sheetName val="RCFE 1c"/>
      <sheetName val="KFI"/>
      <sheetName val="KFI 1c"/>
      <sheetName val="Off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INPUT"/>
      <sheetName val="Форма"/>
      <sheetName val="СімейнийСтан"/>
      <sheetName val="протокол"/>
      <sheetName val="Довідка"/>
      <sheetName val="Чек-ліст"/>
      <sheetName val="галузі"/>
      <sheetName val="статус_проживання"/>
      <sheetName val="посади"/>
      <sheetName val="РежимРоботи"/>
      <sheetName val="Освіта"/>
      <sheetName val="Стать"/>
      <sheetName val="Паспорт"/>
      <sheetName val="Лист1 (2)"/>
      <sheetName val="відділення адреса"/>
      <sheetName val="Продукт"/>
      <sheetName val="Інструкція"/>
      <sheetName val="Анкета_Карти"/>
    </sheetNames>
    <definedNames>
      <definedName name="Standard_Daily_Hours" refersTo="#ССЫЛКА!"/>
      <definedName name="Weekday_count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елый_ветер___Wwind"/>
      <sheetName val="Горбушка___Gorbushka"/>
      <sheetName val="Total"/>
      <sheetName val="Белый_ветер___Wwind___Details"/>
      <sheetName val="Горбушка___Gorbushka___Details"/>
      <sheetName val="Total___Detail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Торговая точка / Merchant</v>
          </cell>
          <cell r="B1" t="str">
            <v>Кредитный продукт/ Product Name</v>
          </cell>
          <cell r="C1" t="str">
            <v>Итого / By Product</v>
          </cell>
          <cell r="D1" t="str">
            <v>Approved</v>
          </cell>
          <cell r="E1" t="str">
            <v>Cancelled</v>
          </cell>
          <cell r="F1" t="str">
            <v>Conditional Approved (and not taken)</v>
          </cell>
          <cell r="G1" t="str">
            <v>Declined</v>
          </cell>
          <cell r="H1" t="str">
            <v>Сумма кредита / Amount Booked</v>
          </cell>
          <cell r="I1" t="str">
            <v>Approval Rate Total</v>
          </cell>
          <cell r="J1" t="str">
            <v>Reporting date</v>
          </cell>
          <cell r="K1" t="str">
            <v>Approval Rate Classic</v>
          </cell>
          <cell r="L1" t="str">
            <v>Approval Rate 10-10-10</v>
          </cell>
          <cell r="M1" t="str">
            <v>Cond Approval Rate Classic</v>
          </cell>
          <cell r="N1" t="str">
            <v>Cond Approval Rate 10-10-10</v>
          </cell>
          <cell r="O1" t="str">
            <v>Cond Approval Rate Total</v>
          </cell>
          <cell r="P1" t="str">
            <v>Approved Classic</v>
          </cell>
          <cell r="Q1" t="str">
            <v>Approved 10-10-10</v>
          </cell>
          <cell r="R1" t="str">
            <v>Cond Approved  Classic</v>
          </cell>
          <cell r="S1" t="str">
            <v>Cond Approved 10-10-10</v>
          </cell>
          <cell r="T1" t="str">
            <v>Total Applications Decided</v>
          </cell>
          <cell r="U1" t="str">
            <v>% 10-10-10 Approved</v>
          </cell>
          <cell r="V1" t="str">
            <v>Deny  Classic</v>
          </cell>
          <cell r="W1" t="str">
            <v>Deny 10-10-10</v>
          </cell>
          <cell r="X1" t="str">
            <v>POS Group</v>
          </cell>
        </row>
        <row r="2">
          <cell r="A2" t="str">
            <v>ООО "ВАШИ КОМПЬЮТЕРНЫЕ МАГАЗИНЫ" (Пришвина [код 92</v>
          </cell>
          <cell r="B2" t="str">
            <v>Стандартный кредит / Classic</v>
          </cell>
          <cell r="C2">
            <v>2</v>
          </cell>
          <cell r="D2">
            <v>2</v>
          </cell>
          <cell r="J2">
            <v>38079</v>
          </cell>
          <cell r="U2">
            <v>0</v>
          </cell>
          <cell r="X2" t="str">
            <v>Белый ветер / Wwind</v>
          </cell>
        </row>
        <row r="3">
          <cell r="B3" t="str">
            <v>Total</v>
          </cell>
          <cell r="C3">
            <v>2</v>
          </cell>
          <cell r="D3">
            <v>2</v>
          </cell>
          <cell r="H3">
            <v>37057.5</v>
          </cell>
          <cell r="I3">
            <v>1</v>
          </cell>
          <cell r="J3">
            <v>38079</v>
          </cell>
          <cell r="K3">
            <v>1</v>
          </cell>
          <cell r="L3">
            <v>0</v>
          </cell>
          <cell r="N3">
            <v>0</v>
          </cell>
          <cell r="P3">
            <v>2</v>
          </cell>
          <cell r="Q3">
            <v>0</v>
          </cell>
          <cell r="S3">
            <v>0</v>
          </cell>
          <cell r="T3">
            <v>2</v>
          </cell>
          <cell r="U3">
            <v>0</v>
          </cell>
          <cell r="W3">
            <v>0</v>
          </cell>
          <cell r="X3" t="str">
            <v>Белый ветер / Wwind</v>
          </cell>
        </row>
        <row r="4">
          <cell r="A4" t="str">
            <v>ООО "ВАШИ КОМПЬЮТЕРНЫЕ МАГАЗИНЫ" (Пришвина [код 92</v>
          </cell>
          <cell r="B4" t="str">
            <v>Стандартный кредит / Classic</v>
          </cell>
          <cell r="C4">
            <v>1</v>
          </cell>
          <cell r="E4">
            <v>1</v>
          </cell>
          <cell r="J4">
            <v>38080</v>
          </cell>
          <cell r="U4">
            <v>0</v>
          </cell>
          <cell r="X4" t="str">
            <v>Белый ветер / Wwind</v>
          </cell>
        </row>
        <row r="5">
          <cell r="B5" t="str">
            <v>Total</v>
          </cell>
          <cell r="C5">
            <v>1</v>
          </cell>
          <cell r="E5">
            <v>1</v>
          </cell>
          <cell r="J5">
            <v>38080</v>
          </cell>
          <cell r="L5">
            <v>0</v>
          </cell>
          <cell r="N5">
            <v>0</v>
          </cell>
          <cell r="Q5">
            <v>0</v>
          </cell>
          <cell r="S5">
            <v>0</v>
          </cell>
          <cell r="U5">
            <v>0</v>
          </cell>
          <cell r="W5">
            <v>0</v>
          </cell>
          <cell r="X5" t="str">
            <v>Белый ветер / Wwind</v>
          </cell>
        </row>
        <row r="6">
          <cell r="A6" t="str">
            <v>ООО "ВАШИ КОМПЬЮТЕРНЫЕ МАГАЗИНЫ" (Пришвина [код 92</v>
          </cell>
          <cell r="B6" t="str">
            <v>Стандартный кредит / Classic</v>
          </cell>
          <cell r="C6">
            <v>2</v>
          </cell>
          <cell r="D6">
            <v>1</v>
          </cell>
          <cell r="E6">
            <v>1</v>
          </cell>
          <cell r="J6">
            <v>38081</v>
          </cell>
          <cell r="U6">
            <v>0</v>
          </cell>
          <cell r="X6" t="str">
            <v>Белый ветер / Wwind</v>
          </cell>
        </row>
        <row r="7">
          <cell r="A7" t="str">
            <v>ООО "ВАШИ КОМПЬЮТЕРНЫЕ МАГАЗИНЫ" (Пришвина [код 92</v>
          </cell>
          <cell r="B7" t="str">
            <v>Кредит "В десятку" / 10-10-10</v>
          </cell>
          <cell r="C7">
            <v>2</v>
          </cell>
          <cell r="D7">
            <v>2</v>
          </cell>
          <cell r="J7">
            <v>38081</v>
          </cell>
          <cell r="U7">
            <v>0</v>
          </cell>
          <cell r="X7" t="str">
            <v>Белый ветер / Wwind</v>
          </cell>
        </row>
        <row r="8">
          <cell r="B8" t="str">
            <v>Total</v>
          </cell>
          <cell r="C8">
            <v>4</v>
          </cell>
          <cell r="D8">
            <v>3</v>
          </cell>
          <cell r="E8">
            <v>1</v>
          </cell>
          <cell r="H8">
            <v>44166</v>
          </cell>
          <cell r="I8">
            <v>1</v>
          </cell>
          <cell r="J8">
            <v>38081</v>
          </cell>
          <cell r="K8">
            <v>1</v>
          </cell>
          <cell r="L8">
            <v>1</v>
          </cell>
          <cell r="M8">
            <v>0</v>
          </cell>
          <cell r="N8">
            <v>0</v>
          </cell>
          <cell r="P8">
            <v>1</v>
          </cell>
          <cell r="Q8">
            <v>2</v>
          </cell>
          <cell r="R8">
            <v>0</v>
          </cell>
          <cell r="S8">
            <v>0</v>
          </cell>
          <cell r="T8">
            <v>3</v>
          </cell>
          <cell r="U8">
            <v>0.66666666666666663</v>
          </cell>
          <cell r="V8">
            <v>0</v>
          </cell>
          <cell r="W8">
            <v>0</v>
          </cell>
          <cell r="X8" t="str">
            <v>Белый ветер / Wwind</v>
          </cell>
        </row>
        <row r="9">
          <cell r="A9" t="str">
            <v>ООО "ВАШИ КОМПЬЮТЕРНЫЕ МАГАЗИНЫ" (Пришвина [код 92</v>
          </cell>
          <cell r="B9" t="str">
            <v>Стандартный кредит / Classic</v>
          </cell>
          <cell r="C9">
            <v>2</v>
          </cell>
          <cell r="F9">
            <v>2</v>
          </cell>
          <cell r="J9">
            <v>38082</v>
          </cell>
          <cell r="U9">
            <v>0</v>
          </cell>
          <cell r="X9" t="str">
            <v>Белый ветер / Wwind</v>
          </cell>
        </row>
        <row r="10">
          <cell r="B10" t="str">
            <v>Total</v>
          </cell>
          <cell r="C10">
            <v>2</v>
          </cell>
          <cell r="F10">
            <v>2</v>
          </cell>
          <cell r="J10">
            <v>38082</v>
          </cell>
          <cell r="L10">
            <v>0</v>
          </cell>
          <cell r="M10">
            <v>1</v>
          </cell>
          <cell r="N10">
            <v>0</v>
          </cell>
          <cell r="O10">
            <v>1</v>
          </cell>
          <cell r="Q10">
            <v>0</v>
          </cell>
          <cell r="R10">
            <v>2</v>
          </cell>
          <cell r="S10">
            <v>0</v>
          </cell>
          <cell r="T10">
            <v>2</v>
          </cell>
          <cell r="U10">
            <v>0</v>
          </cell>
          <cell r="W10">
            <v>0</v>
          </cell>
          <cell r="X10" t="str">
            <v>Белый ветер / Wwind</v>
          </cell>
        </row>
        <row r="11">
          <cell r="A11" t="str">
            <v>ООО "ВАШИ КОМПЬЮТЕРНЫЕ МАГАЗИНЫ" (Пришвина [код 92</v>
          </cell>
          <cell r="B11" t="str">
            <v>Стандартный кредит / Classic</v>
          </cell>
          <cell r="C11">
            <v>5</v>
          </cell>
          <cell r="D11">
            <v>3</v>
          </cell>
          <cell r="E11">
            <v>1</v>
          </cell>
          <cell r="G11">
            <v>1</v>
          </cell>
          <cell r="J11">
            <v>38084</v>
          </cell>
          <cell r="U11">
            <v>0</v>
          </cell>
          <cell r="X11" t="str">
            <v>Белый ветер / Wwind</v>
          </cell>
        </row>
        <row r="12">
          <cell r="A12" t="str">
            <v>ООО "ВАШИ КОМПЬЮТЕРНЫЕ МАГАЗИНЫ" (Пришвина [код 92</v>
          </cell>
          <cell r="B12" t="str">
            <v>Кредит "В десятку" / 10-10-10</v>
          </cell>
          <cell r="C12">
            <v>1</v>
          </cell>
          <cell r="E12">
            <v>1</v>
          </cell>
          <cell r="J12">
            <v>38084</v>
          </cell>
          <cell r="U12">
            <v>0</v>
          </cell>
          <cell r="X12" t="str">
            <v>Белый ветер / Wwind</v>
          </cell>
        </row>
        <row r="13">
          <cell r="B13" t="str">
            <v>Total</v>
          </cell>
          <cell r="C13">
            <v>6</v>
          </cell>
          <cell r="D13">
            <v>3</v>
          </cell>
          <cell r="E13">
            <v>2</v>
          </cell>
          <cell r="G13">
            <v>1</v>
          </cell>
          <cell r="H13">
            <v>49079.5</v>
          </cell>
          <cell r="I13">
            <v>0.75</v>
          </cell>
          <cell r="J13">
            <v>38084</v>
          </cell>
          <cell r="K13">
            <v>0.75</v>
          </cell>
          <cell r="L13">
            <v>0</v>
          </cell>
          <cell r="M13">
            <v>0</v>
          </cell>
          <cell r="N13">
            <v>0</v>
          </cell>
          <cell r="P13">
            <v>3</v>
          </cell>
          <cell r="Q13">
            <v>0</v>
          </cell>
          <cell r="R13">
            <v>0</v>
          </cell>
          <cell r="S13">
            <v>0</v>
          </cell>
          <cell r="T13">
            <v>4</v>
          </cell>
          <cell r="U13">
            <v>0</v>
          </cell>
          <cell r="V13">
            <v>1</v>
          </cell>
          <cell r="W13">
            <v>0</v>
          </cell>
          <cell r="X13" t="str">
            <v>Белый ветер / Wwind</v>
          </cell>
        </row>
        <row r="14">
          <cell r="A14" t="str">
            <v>ООО "ВАШИ КОМПЬЮТЕРНЫЕ МАГАЗИНЫ" (Пришвина [код 92</v>
          </cell>
          <cell r="B14" t="str">
            <v>Стандартный кредит / Classic</v>
          </cell>
          <cell r="C14">
            <v>3</v>
          </cell>
          <cell r="F14">
            <v>3</v>
          </cell>
          <cell r="J14">
            <v>38085</v>
          </cell>
          <cell r="U14">
            <v>0</v>
          </cell>
          <cell r="X14" t="str">
            <v>Белый ветер / Wwind</v>
          </cell>
        </row>
        <row r="15">
          <cell r="B15" t="str">
            <v>Total</v>
          </cell>
          <cell r="C15">
            <v>3</v>
          </cell>
          <cell r="F15">
            <v>3</v>
          </cell>
          <cell r="J15">
            <v>38085</v>
          </cell>
          <cell r="L15">
            <v>0</v>
          </cell>
          <cell r="M15">
            <v>1</v>
          </cell>
          <cell r="N15">
            <v>0</v>
          </cell>
          <cell r="O15">
            <v>1</v>
          </cell>
          <cell r="Q15">
            <v>0</v>
          </cell>
          <cell r="R15">
            <v>3</v>
          </cell>
          <cell r="S15">
            <v>0</v>
          </cell>
          <cell r="T15">
            <v>3</v>
          </cell>
          <cell r="U15">
            <v>0</v>
          </cell>
          <cell r="W15">
            <v>0</v>
          </cell>
          <cell r="X15" t="str">
            <v>Белый ветер / Wwind</v>
          </cell>
        </row>
        <row r="16">
          <cell r="A16" t="str">
            <v>ООО "ВАШИ КОМПЬЮТЕРНЫЕ МАГАЗИНЫ" (Пришвина [код 92</v>
          </cell>
          <cell r="B16" t="str">
            <v>Стандартный кредит / Classic</v>
          </cell>
          <cell r="C16">
            <v>2</v>
          </cell>
          <cell r="D16">
            <v>2</v>
          </cell>
          <cell r="J16">
            <v>38086</v>
          </cell>
          <cell r="U16">
            <v>0</v>
          </cell>
          <cell r="X16" t="str">
            <v>Белый ветер / Wwind</v>
          </cell>
        </row>
        <row r="17">
          <cell r="B17" t="str">
            <v>Total</v>
          </cell>
          <cell r="C17">
            <v>2</v>
          </cell>
          <cell r="D17">
            <v>2</v>
          </cell>
          <cell r="H17">
            <v>36706.5</v>
          </cell>
          <cell r="I17">
            <v>1</v>
          </cell>
          <cell r="J17">
            <v>38086</v>
          </cell>
          <cell r="K17">
            <v>1</v>
          </cell>
          <cell r="L17">
            <v>0</v>
          </cell>
          <cell r="N17">
            <v>0</v>
          </cell>
          <cell r="P17">
            <v>2</v>
          </cell>
          <cell r="Q17">
            <v>0</v>
          </cell>
          <cell r="S17">
            <v>0</v>
          </cell>
          <cell r="T17">
            <v>2</v>
          </cell>
          <cell r="U17">
            <v>0</v>
          </cell>
          <cell r="W17">
            <v>0</v>
          </cell>
          <cell r="X17" t="str">
            <v>Белый ветер / Wwind</v>
          </cell>
        </row>
        <row r="18">
          <cell r="A18" t="str">
            <v>ООО "ВАШИ КОМПЬЮТЕРНЫЕ МАГАЗИНЫ" (Пришвина [код 92</v>
          </cell>
          <cell r="B18" t="str">
            <v>Стандартный кредит / Classic</v>
          </cell>
          <cell r="C18">
            <v>2</v>
          </cell>
          <cell r="D18">
            <v>2</v>
          </cell>
          <cell r="J18">
            <v>38087</v>
          </cell>
          <cell r="U18">
            <v>0</v>
          </cell>
          <cell r="X18" t="str">
            <v>Белый ветер / Wwind</v>
          </cell>
        </row>
        <row r="19">
          <cell r="B19" t="str">
            <v>Total</v>
          </cell>
          <cell r="C19">
            <v>2</v>
          </cell>
          <cell r="D19">
            <v>2</v>
          </cell>
          <cell r="H19">
            <v>57732.5</v>
          </cell>
          <cell r="I19">
            <v>1</v>
          </cell>
          <cell r="J19">
            <v>38087</v>
          </cell>
          <cell r="K19">
            <v>1</v>
          </cell>
          <cell r="L19">
            <v>0</v>
          </cell>
          <cell r="N19">
            <v>0</v>
          </cell>
          <cell r="P19">
            <v>2</v>
          </cell>
          <cell r="Q19">
            <v>0</v>
          </cell>
          <cell r="S19">
            <v>0</v>
          </cell>
          <cell r="T19">
            <v>2</v>
          </cell>
          <cell r="U19">
            <v>0</v>
          </cell>
          <cell r="W19">
            <v>0</v>
          </cell>
          <cell r="X19" t="str">
            <v>Белый ветер / Wwind</v>
          </cell>
        </row>
        <row r="20">
          <cell r="A20" t="str">
            <v>ООО "ВАШИ КОМПЬЮТЕРНЫЕ МАГАЗИНЫ" (Пришвина [код 92</v>
          </cell>
          <cell r="B20" t="str">
            <v>Стандартный кредит / Classic</v>
          </cell>
          <cell r="C20">
            <v>1</v>
          </cell>
          <cell r="D20">
            <v>1</v>
          </cell>
          <cell r="J20">
            <v>38088</v>
          </cell>
          <cell r="U20">
            <v>0</v>
          </cell>
          <cell r="X20" t="str">
            <v>Белый ветер / Wwind</v>
          </cell>
        </row>
        <row r="21">
          <cell r="B21" t="str">
            <v>Total</v>
          </cell>
          <cell r="C21">
            <v>1</v>
          </cell>
          <cell r="D21">
            <v>1</v>
          </cell>
          <cell r="H21">
            <v>26789.1</v>
          </cell>
          <cell r="I21">
            <v>1</v>
          </cell>
          <cell r="J21">
            <v>38088</v>
          </cell>
          <cell r="K21">
            <v>1</v>
          </cell>
          <cell r="L21">
            <v>0</v>
          </cell>
          <cell r="N21">
            <v>0</v>
          </cell>
          <cell r="P21">
            <v>1</v>
          </cell>
          <cell r="Q21">
            <v>0</v>
          </cell>
          <cell r="S21">
            <v>0</v>
          </cell>
          <cell r="T21">
            <v>1</v>
          </cell>
          <cell r="U21">
            <v>0</v>
          </cell>
          <cell r="W21">
            <v>0</v>
          </cell>
          <cell r="X21" t="str">
            <v>Белый ветер / Wwind</v>
          </cell>
        </row>
        <row r="22">
          <cell r="A22" t="str">
            <v>ООО "ВАШИ КОМПЬЮТЕРНЫЕ МАГАЗИНЫ" (Пришвина [код 92</v>
          </cell>
          <cell r="B22" t="str">
            <v>Стандартный кредит / Classic</v>
          </cell>
          <cell r="C22">
            <v>2</v>
          </cell>
          <cell r="D22">
            <v>2</v>
          </cell>
          <cell r="J22">
            <v>38089</v>
          </cell>
          <cell r="U22">
            <v>0</v>
          </cell>
          <cell r="X22" t="str">
            <v>Белый ветер / Wwind</v>
          </cell>
        </row>
        <row r="23">
          <cell r="A23" t="str">
            <v>ООО "ВАШИ КОМПЬЮТЕРНЫЕ МАГАЗИНЫ" (Пришвина [код 92</v>
          </cell>
          <cell r="B23" t="str">
            <v>Кредит "В десятку" / 10-10-10</v>
          </cell>
          <cell r="C23">
            <v>1</v>
          </cell>
          <cell r="D23">
            <v>1</v>
          </cell>
          <cell r="J23">
            <v>38089</v>
          </cell>
          <cell r="U23">
            <v>0</v>
          </cell>
          <cell r="X23" t="str">
            <v>Белый ветер / Wwind</v>
          </cell>
        </row>
        <row r="24">
          <cell r="B24" t="str">
            <v>Total</v>
          </cell>
          <cell r="C24">
            <v>3</v>
          </cell>
          <cell r="D24">
            <v>3</v>
          </cell>
          <cell r="H24">
            <v>70009.55</v>
          </cell>
          <cell r="I24">
            <v>1</v>
          </cell>
          <cell r="J24">
            <v>38089</v>
          </cell>
          <cell r="K24">
            <v>1</v>
          </cell>
          <cell r="L24">
            <v>1</v>
          </cell>
          <cell r="M24">
            <v>0</v>
          </cell>
          <cell r="N24">
            <v>0</v>
          </cell>
          <cell r="P24">
            <v>2</v>
          </cell>
          <cell r="Q24">
            <v>1</v>
          </cell>
          <cell r="R24">
            <v>0</v>
          </cell>
          <cell r="S24">
            <v>0</v>
          </cell>
          <cell r="T24">
            <v>3</v>
          </cell>
          <cell r="U24">
            <v>0.33333333333333331</v>
          </cell>
          <cell r="V24">
            <v>0</v>
          </cell>
          <cell r="W24">
            <v>0</v>
          </cell>
          <cell r="X24" t="str">
            <v>Белый ветер / Wwind</v>
          </cell>
        </row>
        <row r="25">
          <cell r="A25" t="str">
            <v>ООО "ВАШИ КОМПЬЮТЕРНЫЕ МАГАЗИНЫ" (Пришвина [код 92</v>
          </cell>
          <cell r="B25" t="str">
            <v>Стандартный кредит / Classic</v>
          </cell>
          <cell r="C25">
            <v>3</v>
          </cell>
          <cell r="D25">
            <v>3</v>
          </cell>
          <cell r="J25">
            <v>38090</v>
          </cell>
          <cell r="U25">
            <v>0</v>
          </cell>
          <cell r="X25" t="str">
            <v>Белый ветер / Wwind</v>
          </cell>
        </row>
        <row r="26">
          <cell r="A26" t="str">
            <v>ООО "ВАШИ КОМПЬЮТЕРНЫЕ МАГАЗИНЫ" (Пришвина [код 92</v>
          </cell>
          <cell r="B26" t="str">
            <v>Кредит "В десятку" / 10-10-10</v>
          </cell>
          <cell r="C26">
            <v>1</v>
          </cell>
          <cell r="F26">
            <v>1</v>
          </cell>
          <cell r="J26">
            <v>38090</v>
          </cell>
          <cell r="U26">
            <v>0</v>
          </cell>
          <cell r="X26" t="str">
            <v>Белый ветер / Wwind</v>
          </cell>
        </row>
        <row r="27">
          <cell r="B27" t="str">
            <v>Total</v>
          </cell>
          <cell r="C27">
            <v>4</v>
          </cell>
          <cell r="D27">
            <v>3</v>
          </cell>
          <cell r="F27">
            <v>1</v>
          </cell>
          <cell r="H27">
            <v>78063.5</v>
          </cell>
          <cell r="I27">
            <v>0.75</v>
          </cell>
          <cell r="J27">
            <v>38090</v>
          </cell>
          <cell r="K27">
            <v>1</v>
          </cell>
          <cell r="L27">
            <v>0</v>
          </cell>
          <cell r="M27">
            <v>0</v>
          </cell>
          <cell r="N27">
            <v>1</v>
          </cell>
          <cell r="O27">
            <v>0.25</v>
          </cell>
          <cell r="P27">
            <v>3</v>
          </cell>
          <cell r="Q27">
            <v>0</v>
          </cell>
          <cell r="R27">
            <v>0</v>
          </cell>
          <cell r="S27">
            <v>1</v>
          </cell>
          <cell r="T27">
            <v>4</v>
          </cell>
          <cell r="U27">
            <v>0</v>
          </cell>
          <cell r="V27">
            <v>0</v>
          </cell>
          <cell r="W27">
            <v>0</v>
          </cell>
          <cell r="X27" t="str">
            <v>Белый ветер / Wwind</v>
          </cell>
        </row>
        <row r="28">
          <cell r="A28" t="str">
            <v>ООО "ВАШИ КОМПЬЮТЕРНЫЕ МАГАЗИНЫ" (Пришвина [код 92</v>
          </cell>
          <cell r="B28" t="str">
            <v>Стандартный кредит / Classic</v>
          </cell>
          <cell r="C28">
            <v>1</v>
          </cell>
          <cell r="D28">
            <v>1</v>
          </cell>
          <cell r="J28">
            <v>38091</v>
          </cell>
          <cell r="U28">
            <v>0</v>
          </cell>
          <cell r="X28" t="str">
            <v>Белый ветер / Wwind</v>
          </cell>
        </row>
        <row r="29">
          <cell r="B29" t="str">
            <v>Total</v>
          </cell>
          <cell r="C29">
            <v>1</v>
          </cell>
          <cell r="D29">
            <v>1</v>
          </cell>
          <cell r="H29">
            <v>65493.63</v>
          </cell>
          <cell r="I29">
            <v>1</v>
          </cell>
          <cell r="J29">
            <v>38091</v>
          </cell>
          <cell r="K29">
            <v>1</v>
          </cell>
          <cell r="L29">
            <v>0</v>
          </cell>
          <cell r="N29">
            <v>0</v>
          </cell>
          <cell r="P29">
            <v>1</v>
          </cell>
          <cell r="Q29">
            <v>0</v>
          </cell>
          <cell r="S29">
            <v>0</v>
          </cell>
          <cell r="T29">
            <v>1</v>
          </cell>
          <cell r="U29">
            <v>0</v>
          </cell>
          <cell r="W29">
            <v>0</v>
          </cell>
          <cell r="X29" t="str">
            <v>Белый ветер / Wwind</v>
          </cell>
        </row>
        <row r="30">
          <cell r="A30" t="str">
            <v>ООО "ВАШИ КОМПЬЮТЕРНЫЕ МАГАЗИНЫ" (Пришвина [код 92</v>
          </cell>
          <cell r="B30" t="str">
            <v>Стандартный кредит / Classic</v>
          </cell>
          <cell r="C30">
            <v>1</v>
          </cell>
          <cell r="D30">
            <v>1</v>
          </cell>
          <cell r="J30">
            <v>38092</v>
          </cell>
          <cell r="U30">
            <v>0</v>
          </cell>
          <cell r="X30" t="str">
            <v>Белый ветер / Wwind</v>
          </cell>
        </row>
        <row r="31">
          <cell r="A31" t="str">
            <v>ООО "ВАШИ КОМПЬЮТЕРНЫЕ МАГАЗИНЫ" (Садовая [код 920</v>
          </cell>
          <cell r="B31" t="str">
            <v>Стандартный кредит / Classic</v>
          </cell>
          <cell r="C31">
            <v>2</v>
          </cell>
          <cell r="D31">
            <v>2</v>
          </cell>
          <cell r="J31">
            <v>38092</v>
          </cell>
          <cell r="U31">
            <v>0</v>
          </cell>
          <cell r="X31" t="str">
            <v>Белый ветер / Wwind</v>
          </cell>
        </row>
        <row r="32">
          <cell r="B32" t="str">
            <v>Total</v>
          </cell>
          <cell r="C32">
            <v>3</v>
          </cell>
          <cell r="D32">
            <v>3</v>
          </cell>
          <cell r="H32">
            <v>85918.5</v>
          </cell>
          <cell r="I32">
            <v>1</v>
          </cell>
          <cell r="J32">
            <v>38092</v>
          </cell>
          <cell r="K32">
            <v>1</v>
          </cell>
          <cell r="L32">
            <v>0</v>
          </cell>
          <cell r="N32">
            <v>0</v>
          </cell>
          <cell r="P32">
            <v>3</v>
          </cell>
          <cell r="Q32">
            <v>0</v>
          </cell>
          <cell r="S32">
            <v>0</v>
          </cell>
          <cell r="T32">
            <v>3</v>
          </cell>
          <cell r="U32">
            <v>0</v>
          </cell>
          <cell r="W32">
            <v>0</v>
          </cell>
          <cell r="X32" t="str">
            <v>Белый ветер / Wwind</v>
          </cell>
        </row>
        <row r="33">
          <cell r="A33" t="str">
            <v>ООО "ВАШИ КОМПЬЮТЕРНЫЕ МАГАЗИНЫ" (Пришвина [код 92</v>
          </cell>
          <cell r="B33" t="str">
            <v>Стандартный кредит / Classic</v>
          </cell>
          <cell r="C33">
            <v>3</v>
          </cell>
          <cell r="F33">
            <v>2</v>
          </cell>
          <cell r="G33">
            <v>1</v>
          </cell>
          <cell r="J33">
            <v>38093</v>
          </cell>
          <cell r="U33">
            <v>0</v>
          </cell>
          <cell r="X33" t="str">
            <v>Белый ветер / Wwind</v>
          </cell>
        </row>
        <row r="34">
          <cell r="A34" t="str">
            <v>ООО "ВАШИ КОМПЬЮТЕРНЫЕ МАГАЗИНЫ" (Пришвина [код 92</v>
          </cell>
          <cell r="B34" t="str">
            <v>Кредит "В десятку" / 10-10-10</v>
          </cell>
          <cell r="C34">
            <v>1</v>
          </cell>
          <cell r="E34">
            <v>1</v>
          </cell>
          <cell r="J34">
            <v>38093</v>
          </cell>
          <cell r="U34">
            <v>0</v>
          </cell>
          <cell r="X34" t="str">
            <v>Белый ветер / Wwind</v>
          </cell>
        </row>
        <row r="35">
          <cell r="B35" t="str">
            <v>Total</v>
          </cell>
          <cell r="C35">
            <v>4</v>
          </cell>
          <cell r="E35">
            <v>1</v>
          </cell>
          <cell r="F35">
            <v>2</v>
          </cell>
          <cell r="G35">
            <v>1</v>
          </cell>
          <cell r="J35">
            <v>38093</v>
          </cell>
          <cell r="K35">
            <v>0</v>
          </cell>
          <cell r="L35">
            <v>0</v>
          </cell>
          <cell r="M35">
            <v>0.66666666666666663</v>
          </cell>
          <cell r="N35">
            <v>0</v>
          </cell>
          <cell r="O35">
            <v>0.66666666666666663</v>
          </cell>
          <cell r="P35">
            <v>0</v>
          </cell>
          <cell r="Q35">
            <v>0</v>
          </cell>
          <cell r="R35">
            <v>2</v>
          </cell>
          <cell r="S35">
            <v>0</v>
          </cell>
          <cell r="T35">
            <v>3</v>
          </cell>
          <cell r="U35">
            <v>0</v>
          </cell>
          <cell r="V35">
            <v>1</v>
          </cell>
          <cell r="W35">
            <v>0</v>
          </cell>
          <cell r="X35" t="str">
            <v>Белый ветер / Wwind</v>
          </cell>
        </row>
        <row r="36">
          <cell r="A36" t="str">
            <v>ООО "ВАШИ КОМПЬЮТЕРНЫЕ МАГАЗИНЫ" (Пришвина [код 92</v>
          </cell>
          <cell r="B36" t="str">
            <v>Стандартный кредит / Classic</v>
          </cell>
          <cell r="C36">
            <v>3</v>
          </cell>
          <cell r="D36">
            <v>2</v>
          </cell>
          <cell r="F36">
            <v>1</v>
          </cell>
          <cell r="J36">
            <v>38094</v>
          </cell>
          <cell r="U36">
            <v>0</v>
          </cell>
          <cell r="X36" t="str">
            <v>Белый ветер / Wwind</v>
          </cell>
        </row>
        <row r="37">
          <cell r="A37" t="str">
            <v>ООО "ВАШИ КОМПЬЮТЕРНЫЕ МАГАЗИНЫ" (Садовая [код 920</v>
          </cell>
          <cell r="B37" t="str">
            <v>Стандартный кредит / Classic</v>
          </cell>
          <cell r="C37">
            <v>5</v>
          </cell>
          <cell r="D37">
            <v>3</v>
          </cell>
          <cell r="F37">
            <v>2</v>
          </cell>
          <cell r="J37">
            <v>38094</v>
          </cell>
          <cell r="U37">
            <v>0</v>
          </cell>
          <cell r="X37" t="str">
            <v>Белый ветер / Wwind</v>
          </cell>
        </row>
        <row r="38">
          <cell r="A38" t="str">
            <v>ООО "ВАШИ КОМПЬЮТЕРНЫЕ МАГАЗИНЫ" (Ленинградское ш.</v>
          </cell>
          <cell r="B38" t="str">
            <v>Кредит "В десятку" / 10-10-10</v>
          </cell>
          <cell r="C38">
            <v>2</v>
          </cell>
          <cell r="E38">
            <v>1</v>
          </cell>
          <cell r="G38">
            <v>1</v>
          </cell>
          <cell r="J38">
            <v>38094</v>
          </cell>
          <cell r="U38">
            <v>0</v>
          </cell>
          <cell r="X38" t="str">
            <v>Белый ветер / Wwind</v>
          </cell>
        </row>
        <row r="39">
          <cell r="B39" t="str">
            <v>Total</v>
          </cell>
          <cell r="C39">
            <v>10</v>
          </cell>
          <cell r="D39">
            <v>5</v>
          </cell>
          <cell r="E39">
            <v>1</v>
          </cell>
          <cell r="F39">
            <v>3</v>
          </cell>
          <cell r="G39">
            <v>1</v>
          </cell>
          <cell r="H39">
            <v>116368.25</v>
          </cell>
          <cell r="I39">
            <v>0.55555555555555558</v>
          </cell>
          <cell r="J39">
            <v>38094</v>
          </cell>
          <cell r="K39">
            <v>0.625</v>
          </cell>
          <cell r="L39">
            <v>0</v>
          </cell>
          <cell r="M39">
            <v>0.375</v>
          </cell>
          <cell r="N39">
            <v>0</v>
          </cell>
          <cell r="O39">
            <v>0.33333333333333331</v>
          </cell>
          <cell r="P39">
            <v>5</v>
          </cell>
          <cell r="Q39">
            <v>0</v>
          </cell>
          <cell r="R39">
            <v>3</v>
          </cell>
          <cell r="S39">
            <v>0</v>
          </cell>
          <cell r="T39">
            <v>9</v>
          </cell>
          <cell r="U39">
            <v>0</v>
          </cell>
          <cell r="V39">
            <v>0</v>
          </cell>
          <cell r="W39">
            <v>1</v>
          </cell>
          <cell r="X39" t="str">
            <v>Белый ветер / Wwind</v>
          </cell>
        </row>
        <row r="40">
          <cell r="A40" t="str">
            <v>ООО "ВАШИ КОМПЬЮТЕРНЫЕ МАГАЗИНЫ" (Пришвина [код 92</v>
          </cell>
          <cell r="B40" t="str">
            <v>Стандартный кредит / Classic</v>
          </cell>
          <cell r="C40">
            <v>2</v>
          </cell>
          <cell r="D40">
            <v>2</v>
          </cell>
          <cell r="J40">
            <v>38095</v>
          </cell>
          <cell r="U40">
            <v>0</v>
          </cell>
          <cell r="X40" t="str">
            <v>Белый ветер / Wwind</v>
          </cell>
        </row>
        <row r="41">
          <cell r="A41" t="str">
            <v>ООО "ВАШИ КОМПЬЮТЕРНЫЕ МАГАЗИНЫ" (Садовая [код 920</v>
          </cell>
          <cell r="B41" t="str">
            <v>Стандартный кредит / Classic</v>
          </cell>
          <cell r="C41">
            <v>1</v>
          </cell>
          <cell r="G41">
            <v>1</v>
          </cell>
          <cell r="J41">
            <v>38095</v>
          </cell>
          <cell r="U41">
            <v>0</v>
          </cell>
          <cell r="X41" t="str">
            <v>Белый ветер / Wwind</v>
          </cell>
        </row>
        <row r="42">
          <cell r="A42" t="str">
            <v>ООО "ВАШИ КОМПЬЮТЕРНЫЕ МАГАЗИНЫ" (Пришвина [код 92</v>
          </cell>
          <cell r="B42" t="str">
            <v>Кредит "В десятку" / 10-10-10</v>
          </cell>
          <cell r="C42">
            <v>2</v>
          </cell>
          <cell r="D42">
            <v>2</v>
          </cell>
          <cell r="J42">
            <v>38095</v>
          </cell>
          <cell r="U42">
            <v>0</v>
          </cell>
          <cell r="X42" t="str">
            <v>Белый ветер / Wwind</v>
          </cell>
        </row>
        <row r="43">
          <cell r="B43" t="str">
            <v>Total</v>
          </cell>
          <cell r="C43">
            <v>5</v>
          </cell>
          <cell r="D43">
            <v>4</v>
          </cell>
          <cell r="G43">
            <v>1</v>
          </cell>
          <cell r="H43">
            <v>87445.47</v>
          </cell>
          <cell r="I43">
            <v>0.8</v>
          </cell>
          <cell r="J43">
            <v>38095</v>
          </cell>
          <cell r="K43">
            <v>0.66666666666666663</v>
          </cell>
          <cell r="L43">
            <v>1</v>
          </cell>
          <cell r="M43">
            <v>0</v>
          </cell>
          <cell r="N43">
            <v>0</v>
          </cell>
          <cell r="P43">
            <v>2</v>
          </cell>
          <cell r="Q43">
            <v>2</v>
          </cell>
          <cell r="R43">
            <v>0</v>
          </cell>
          <cell r="S43">
            <v>0</v>
          </cell>
          <cell r="T43">
            <v>5</v>
          </cell>
          <cell r="U43">
            <v>0.5</v>
          </cell>
          <cell r="V43">
            <v>1</v>
          </cell>
          <cell r="W43">
            <v>0</v>
          </cell>
          <cell r="X43" t="str">
            <v>Белый ветер / Wwind</v>
          </cell>
        </row>
        <row r="44">
          <cell r="A44" t="str">
            <v>ООО "ВАШИ КОМПЬЮТЕРНЫЕ МАГАЗИНЫ" (Пришвина [код 92</v>
          </cell>
          <cell r="B44" t="str">
            <v>Кредит "В десятку" / 10-10-10</v>
          </cell>
          <cell r="C44">
            <v>1</v>
          </cell>
          <cell r="D44">
            <v>1</v>
          </cell>
          <cell r="J44">
            <v>38096</v>
          </cell>
          <cell r="U44">
            <v>0</v>
          </cell>
          <cell r="X44" t="str">
            <v>Белый ветер / Wwind</v>
          </cell>
        </row>
        <row r="45">
          <cell r="A45" t="str">
            <v>ООО "ВАШИ КОМПЬЮТЕРНЫЕ МАГАЗИНЫ" (Садовая [код 920</v>
          </cell>
          <cell r="B45" t="str">
            <v>Кредит "В десятку" / 10-10-10</v>
          </cell>
          <cell r="C45">
            <v>1</v>
          </cell>
          <cell r="D45">
            <v>1</v>
          </cell>
          <cell r="J45">
            <v>38096</v>
          </cell>
          <cell r="U45">
            <v>0</v>
          </cell>
          <cell r="X45" t="str">
            <v>Белый ветер / Wwind</v>
          </cell>
        </row>
        <row r="46">
          <cell r="B46" t="str">
            <v>Total</v>
          </cell>
          <cell r="C46">
            <v>2</v>
          </cell>
          <cell r="D46">
            <v>2</v>
          </cell>
          <cell r="H46">
            <v>48153.599999999999</v>
          </cell>
          <cell r="I46">
            <v>1</v>
          </cell>
          <cell r="J46">
            <v>38096</v>
          </cell>
          <cell r="K46">
            <v>0</v>
          </cell>
          <cell r="L46">
            <v>1</v>
          </cell>
          <cell r="M46">
            <v>0</v>
          </cell>
          <cell r="P46">
            <v>0</v>
          </cell>
          <cell r="Q46">
            <v>2</v>
          </cell>
          <cell r="R46">
            <v>0</v>
          </cell>
          <cell r="T46">
            <v>2</v>
          </cell>
          <cell r="U46">
            <v>1</v>
          </cell>
          <cell r="V46">
            <v>0</v>
          </cell>
          <cell r="X46" t="str">
            <v>Белый ветер / Wwind</v>
          </cell>
        </row>
        <row r="47">
          <cell r="A47" t="str">
            <v>ООО "ВАШИ КОМПЬЮТЕРНЫЕ МАГАЗИНЫ" (Пришвина [код 92</v>
          </cell>
          <cell r="B47" t="str">
            <v>Стандартный кредит / Classic</v>
          </cell>
          <cell r="C47">
            <v>1</v>
          </cell>
          <cell r="D47">
            <v>1</v>
          </cell>
          <cell r="J47">
            <v>38097</v>
          </cell>
          <cell r="U47">
            <v>0</v>
          </cell>
          <cell r="X47" t="str">
            <v>Белый ветер / Wwind</v>
          </cell>
        </row>
        <row r="48">
          <cell r="A48" t="str">
            <v>ООО "ВАШИ КОМПЬЮТЕРНЫЕ МАГАЗИНЫ" (Садовая [код 920</v>
          </cell>
          <cell r="B48" t="str">
            <v>Стандартный кредит / Classic</v>
          </cell>
          <cell r="C48">
            <v>2</v>
          </cell>
          <cell r="D48">
            <v>1</v>
          </cell>
          <cell r="E48">
            <v>1</v>
          </cell>
          <cell r="J48">
            <v>38097</v>
          </cell>
          <cell r="U48">
            <v>0</v>
          </cell>
          <cell r="X48" t="str">
            <v>Белый ветер / Wwind</v>
          </cell>
        </row>
        <row r="49">
          <cell r="A49" t="str">
            <v>ООО "ВАШИ КОМПЬЮТЕРНЫЕ МАГАЗИНЫ" (Пришвина [код 92</v>
          </cell>
          <cell r="B49" t="str">
            <v>Кредит "В десятку" / 10-10-10</v>
          </cell>
          <cell r="C49">
            <v>1</v>
          </cell>
          <cell r="G49">
            <v>1</v>
          </cell>
          <cell r="J49">
            <v>38097</v>
          </cell>
          <cell r="U49">
            <v>0</v>
          </cell>
          <cell r="X49" t="str">
            <v>Белый ветер / Wwind</v>
          </cell>
        </row>
        <row r="50">
          <cell r="B50" t="str">
            <v>Total</v>
          </cell>
          <cell r="C50">
            <v>4</v>
          </cell>
          <cell r="D50">
            <v>2</v>
          </cell>
          <cell r="E50">
            <v>1</v>
          </cell>
          <cell r="G50">
            <v>1</v>
          </cell>
          <cell r="H50">
            <v>56239.5</v>
          </cell>
          <cell r="I50">
            <v>0.66666666666666663</v>
          </cell>
          <cell r="J50">
            <v>38097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P50">
            <v>2</v>
          </cell>
          <cell r="Q50">
            <v>0</v>
          </cell>
          <cell r="R50">
            <v>0</v>
          </cell>
          <cell r="S50">
            <v>0</v>
          </cell>
          <cell r="T50">
            <v>3</v>
          </cell>
          <cell r="U50">
            <v>0</v>
          </cell>
          <cell r="V50">
            <v>0</v>
          </cell>
          <cell r="W50">
            <v>1</v>
          </cell>
          <cell r="X50" t="str">
            <v>Белый ветер / Wwind</v>
          </cell>
        </row>
        <row r="51">
          <cell r="A51" t="str">
            <v>ООО "ВАШИ КОМПЬЮТЕРНЫЕ МАГАЗИНЫ" (Садовая [код 920</v>
          </cell>
          <cell r="B51" t="str">
            <v>Стандартный кредит / Classic</v>
          </cell>
          <cell r="C51">
            <v>1</v>
          </cell>
          <cell r="G51">
            <v>1</v>
          </cell>
          <cell r="J51">
            <v>38098</v>
          </cell>
          <cell r="U51">
            <v>0</v>
          </cell>
          <cell r="X51" t="str">
            <v>Белый ветер / Wwind</v>
          </cell>
        </row>
        <row r="52">
          <cell r="A52" t="str">
            <v>ООО "ВАШИ КОМПЬЮТЕРНЫЕ МАГАЗИНЫ" (Пришвина [код 92</v>
          </cell>
          <cell r="B52" t="str">
            <v>Кредит "В десятку" / 10-10-10</v>
          </cell>
          <cell r="C52">
            <v>1</v>
          </cell>
          <cell r="D52">
            <v>1</v>
          </cell>
          <cell r="J52">
            <v>38098</v>
          </cell>
          <cell r="U52">
            <v>0</v>
          </cell>
          <cell r="X52" t="str">
            <v>Белый ветер / Wwind</v>
          </cell>
        </row>
        <row r="53">
          <cell r="B53" t="str">
            <v>Total</v>
          </cell>
          <cell r="C53">
            <v>2</v>
          </cell>
          <cell r="D53">
            <v>1</v>
          </cell>
          <cell r="G53">
            <v>1</v>
          </cell>
          <cell r="H53">
            <v>5292</v>
          </cell>
          <cell r="I53">
            <v>0.5</v>
          </cell>
          <cell r="J53">
            <v>38098</v>
          </cell>
          <cell r="K53">
            <v>0</v>
          </cell>
          <cell r="L53">
            <v>1</v>
          </cell>
          <cell r="M53">
            <v>0</v>
          </cell>
          <cell r="N53">
            <v>0</v>
          </cell>
          <cell r="P53">
            <v>0</v>
          </cell>
          <cell r="Q53">
            <v>1</v>
          </cell>
          <cell r="R53">
            <v>0</v>
          </cell>
          <cell r="S53">
            <v>0</v>
          </cell>
          <cell r="T53">
            <v>2</v>
          </cell>
          <cell r="U53">
            <v>1</v>
          </cell>
          <cell r="V53">
            <v>1</v>
          </cell>
          <cell r="W53">
            <v>0</v>
          </cell>
          <cell r="X53" t="str">
            <v>Белый ветер / Wwind</v>
          </cell>
        </row>
        <row r="54">
          <cell r="A54" t="str">
            <v>ООО "ВАШИ КОМПЬЮТЕРНЫЕ МАГАЗИНЫ" (Пришвина [код 92</v>
          </cell>
          <cell r="B54" t="str">
            <v>Стандартный кредит / Classic</v>
          </cell>
          <cell r="C54">
            <v>2</v>
          </cell>
          <cell r="D54">
            <v>1</v>
          </cell>
          <cell r="F54">
            <v>1</v>
          </cell>
          <cell r="J54">
            <v>38099</v>
          </cell>
          <cell r="U54">
            <v>0</v>
          </cell>
          <cell r="X54" t="str">
            <v>Белый ветер / Wwind</v>
          </cell>
        </row>
        <row r="55">
          <cell r="A55" t="str">
            <v>ООО "ВАШИ КОМПЬЮТЕРНЫЕ МАГАЗИНЫ" (Садовая [код 920</v>
          </cell>
          <cell r="B55" t="str">
            <v>Стандартный кредит / Classic</v>
          </cell>
          <cell r="C55">
            <v>1</v>
          </cell>
          <cell r="F55">
            <v>1</v>
          </cell>
          <cell r="J55">
            <v>38099</v>
          </cell>
          <cell r="U55">
            <v>0</v>
          </cell>
          <cell r="X55" t="str">
            <v>Белый ветер / Wwind</v>
          </cell>
        </row>
        <row r="56">
          <cell r="A56" t="str">
            <v>ООО "ВАШИ КОМПЬЮТЕРНЫЕ МАГАЗИНЫ" (Ленинградское ш.</v>
          </cell>
          <cell r="B56" t="str">
            <v>Кредит "В десятку" / 10-10-10</v>
          </cell>
          <cell r="C56">
            <v>1</v>
          </cell>
          <cell r="E56">
            <v>1</v>
          </cell>
          <cell r="J56">
            <v>38099</v>
          </cell>
          <cell r="U56">
            <v>0</v>
          </cell>
          <cell r="X56" t="str">
            <v>Белый ветер / Wwind</v>
          </cell>
        </row>
        <row r="57">
          <cell r="A57" t="str">
            <v>ООО "ВАШИ КОМПЬЮТЕРНЫЕ МАГАЗИНЫ" (Пришвина [код 92</v>
          </cell>
          <cell r="B57" t="str">
            <v>Кредит "В десятку" / 10-10-10</v>
          </cell>
          <cell r="C57">
            <v>1</v>
          </cell>
          <cell r="G57">
            <v>1</v>
          </cell>
          <cell r="J57">
            <v>38099</v>
          </cell>
          <cell r="U57">
            <v>0</v>
          </cell>
          <cell r="X57" t="str">
            <v>Белый ветер / Wwind</v>
          </cell>
        </row>
        <row r="58">
          <cell r="A58" t="str">
            <v>ООО "ВАШИ КОМПЬЮТЕРНЫЕ МАГАЗИНЫ" (Садовая [код 920</v>
          </cell>
          <cell r="B58" t="str">
            <v>Кредит "В десятку" / 10-10-10</v>
          </cell>
          <cell r="C58">
            <v>2</v>
          </cell>
          <cell r="D58">
            <v>1</v>
          </cell>
          <cell r="F58">
            <v>1</v>
          </cell>
          <cell r="J58">
            <v>38099</v>
          </cell>
          <cell r="U58">
            <v>0</v>
          </cell>
          <cell r="X58" t="str">
            <v>Белый ветер / Wwind</v>
          </cell>
        </row>
        <row r="59">
          <cell r="B59" t="str">
            <v>Total</v>
          </cell>
          <cell r="C59">
            <v>7</v>
          </cell>
          <cell r="D59">
            <v>2</v>
          </cell>
          <cell r="E59">
            <v>1</v>
          </cell>
          <cell r="F59">
            <v>3</v>
          </cell>
          <cell r="G59">
            <v>1</v>
          </cell>
          <cell r="H59">
            <v>74682</v>
          </cell>
          <cell r="I59">
            <v>0.33333333333333331</v>
          </cell>
          <cell r="J59">
            <v>38099</v>
          </cell>
          <cell r="K59">
            <v>0.33333333333333331</v>
          </cell>
          <cell r="L59">
            <v>0.33333333333333331</v>
          </cell>
          <cell r="M59">
            <v>0.66666666666666663</v>
          </cell>
          <cell r="N59">
            <v>0.33333333333333331</v>
          </cell>
          <cell r="O59">
            <v>0.5</v>
          </cell>
          <cell r="P59">
            <v>1</v>
          </cell>
          <cell r="Q59">
            <v>1</v>
          </cell>
          <cell r="R59">
            <v>2</v>
          </cell>
          <cell r="S59">
            <v>1</v>
          </cell>
          <cell r="T59">
            <v>6</v>
          </cell>
          <cell r="U59">
            <v>0.5</v>
          </cell>
          <cell r="V59">
            <v>0</v>
          </cell>
          <cell r="W59">
            <v>1</v>
          </cell>
          <cell r="X59" t="str">
            <v>Белый ветер / Wwind</v>
          </cell>
        </row>
        <row r="60">
          <cell r="A60" t="str">
            <v>ООО "ВАШИ КОМПЬЮТЕРНЫЕ МАГАЗИНЫ" (Ленинградское ш.</v>
          </cell>
          <cell r="B60" t="str">
            <v>Стандартный кредит / Classic</v>
          </cell>
          <cell r="C60">
            <v>1</v>
          </cell>
          <cell r="D60">
            <v>1</v>
          </cell>
          <cell r="J60">
            <v>38100</v>
          </cell>
          <cell r="U60">
            <v>0</v>
          </cell>
          <cell r="X60" t="str">
            <v>Белый ветер / Wwind</v>
          </cell>
        </row>
        <row r="61">
          <cell r="A61" t="str">
            <v>ООО "ВАШИ КОМПЬЮТЕРНЫЕ МАГАЗИНЫ" (Пришвина [код 92</v>
          </cell>
          <cell r="B61" t="str">
            <v>Стандартный кредит / Classic</v>
          </cell>
          <cell r="C61">
            <v>2</v>
          </cell>
          <cell r="D61">
            <v>2</v>
          </cell>
          <cell r="J61">
            <v>38100</v>
          </cell>
          <cell r="U61">
            <v>0</v>
          </cell>
          <cell r="X61" t="str">
            <v>Белый ветер / Wwind</v>
          </cell>
        </row>
        <row r="62">
          <cell r="A62" t="str">
            <v>ООО "ВАШИ КОМПЬЮТЕРНЫЕ МАГАЗИНЫ" (Садовая [код 920</v>
          </cell>
          <cell r="B62" t="str">
            <v>Стандартный кредит / Classic</v>
          </cell>
          <cell r="C62">
            <v>3</v>
          </cell>
          <cell r="D62">
            <v>2</v>
          </cell>
          <cell r="G62">
            <v>1</v>
          </cell>
          <cell r="J62">
            <v>38100</v>
          </cell>
          <cell r="U62">
            <v>0</v>
          </cell>
          <cell r="X62" t="str">
            <v>Белый ветер / Wwind</v>
          </cell>
        </row>
        <row r="63">
          <cell r="A63" t="str">
            <v>ООО "ВАШИ КОМПЬЮТЕРНЫЕ МАГАЗИНЫ" (Садовая [код 920</v>
          </cell>
          <cell r="B63" t="str">
            <v>Кредит "В десятку" / 10-10-10</v>
          </cell>
          <cell r="C63">
            <v>1</v>
          </cell>
          <cell r="D63">
            <v>1</v>
          </cell>
          <cell r="J63">
            <v>38100</v>
          </cell>
          <cell r="U63">
            <v>0</v>
          </cell>
          <cell r="X63" t="str">
            <v>Белый ветер / Wwind</v>
          </cell>
        </row>
        <row r="64">
          <cell r="B64" t="str">
            <v>Total</v>
          </cell>
          <cell r="C64">
            <v>7</v>
          </cell>
          <cell r="D64">
            <v>6</v>
          </cell>
          <cell r="G64">
            <v>1</v>
          </cell>
          <cell r="H64">
            <v>187453.2</v>
          </cell>
          <cell r="I64">
            <v>0.8571428571428571</v>
          </cell>
          <cell r="J64">
            <v>38100</v>
          </cell>
          <cell r="K64">
            <v>0.83333333333333337</v>
          </cell>
          <cell r="L64">
            <v>1</v>
          </cell>
          <cell r="M64">
            <v>0</v>
          </cell>
          <cell r="N64">
            <v>0</v>
          </cell>
          <cell r="P64">
            <v>5</v>
          </cell>
          <cell r="Q64">
            <v>1</v>
          </cell>
          <cell r="R64">
            <v>0</v>
          </cell>
          <cell r="S64">
            <v>0</v>
          </cell>
          <cell r="T64">
            <v>7</v>
          </cell>
          <cell r="U64">
            <v>0.16666666666666666</v>
          </cell>
          <cell r="V64">
            <v>1</v>
          </cell>
          <cell r="W64">
            <v>0</v>
          </cell>
          <cell r="X64" t="str">
            <v>Белый ветер / Wwind</v>
          </cell>
        </row>
        <row r="65">
          <cell r="A65" t="str">
            <v>ООО "ВАШИ КОМПЬЮТЕРНЫЕ МАГАЗИНЫ" (Пришвина [код 92</v>
          </cell>
          <cell r="B65" t="str">
            <v>Стандартный кредит / Classic</v>
          </cell>
          <cell r="C65">
            <v>7</v>
          </cell>
          <cell r="D65">
            <v>4</v>
          </cell>
          <cell r="F65">
            <v>2</v>
          </cell>
          <cell r="G65">
            <v>1</v>
          </cell>
          <cell r="J65">
            <v>38101</v>
          </cell>
          <cell r="U65">
            <v>0</v>
          </cell>
          <cell r="X65" t="str">
            <v>Белый ветер / Wwind</v>
          </cell>
        </row>
        <row r="66">
          <cell r="A66" t="str">
            <v>ООО "ВАШИ КОМПЬЮТЕРНЫЕ МАГАЗИНЫ" (Садовая [код 920</v>
          </cell>
          <cell r="B66" t="str">
            <v>Стандартный кредит / Classic</v>
          </cell>
          <cell r="C66">
            <v>1</v>
          </cell>
          <cell r="D66">
            <v>1</v>
          </cell>
          <cell r="J66">
            <v>38101</v>
          </cell>
          <cell r="U66">
            <v>0</v>
          </cell>
          <cell r="X66" t="str">
            <v>Белый ветер / Wwind</v>
          </cell>
        </row>
        <row r="67">
          <cell r="A67" t="str">
            <v>ООО "ВАШИ КОМПЬЮТЕРНЫЕ МАГАЗИНЫ" (Ленинградское ш.</v>
          </cell>
          <cell r="B67" t="str">
            <v>Кредит "В десятку" / 10-10-10</v>
          </cell>
          <cell r="C67">
            <v>2</v>
          </cell>
          <cell r="D67">
            <v>2</v>
          </cell>
          <cell r="J67">
            <v>38101</v>
          </cell>
          <cell r="U67">
            <v>0</v>
          </cell>
          <cell r="X67" t="str">
            <v>Белый ветер / Wwind</v>
          </cell>
        </row>
        <row r="68">
          <cell r="A68" t="str">
            <v>ООО "ВАШИ КОМПЬЮТЕРНЫЕ МАГАЗИНЫ" (Пришвина [код 92</v>
          </cell>
          <cell r="B68" t="str">
            <v>Кредит "В десятку" / 10-10-10</v>
          </cell>
          <cell r="C68">
            <v>1</v>
          </cell>
          <cell r="D68">
            <v>1</v>
          </cell>
          <cell r="J68">
            <v>38101</v>
          </cell>
          <cell r="U68">
            <v>0</v>
          </cell>
          <cell r="X68" t="str">
            <v>Белый ветер / Wwind</v>
          </cell>
        </row>
        <row r="69">
          <cell r="B69" t="str">
            <v>Total</v>
          </cell>
          <cell r="C69">
            <v>11</v>
          </cell>
          <cell r="D69">
            <v>8</v>
          </cell>
          <cell r="F69">
            <v>2</v>
          </cell>
          <cell r="G69">
            <v>1</v>
          </cell>
          <cell r="H69">
            <v>177608.85</v>
          </cell>
          <cell r="I69">
            <v>0.72727272727272729</v>
          </cell>
          <cell r="J69">
            <v>38101</v>
          </cell>
          <cell r="K69">
            <v>0.625</v>
          </cell>
          <cell r="L69">
            <v>1</v>
          </cell>
          <cell r="M69">
            <v>0.25</v>
          </cell>
          <cell r="N69">
            <v>0</v>
          </cell>
          <cell r="O69">
            <v>0.18181818181818182</v>
          </cell>
          <cell r="P69">
            <v>5</v>
          </cell>
          <cell r="Q69">
            <v>3</v>
          </cell>
          <cell r="R69">
            <v>2</v>
          </cell>
          <cell r="S69">
            <v>0</v>
          </cell>
          <cell r="T69">
            <v>11</v>
          </cell>
          <cell r="U69">
            <v>0.375</v>
          </cell>
          <cell r="V69">
            <v>1</v>
          </cell>
          <cell r="W69">
            <v>0</v>
          </cell>
          <cell r="X69" t="str">
            <v>Белый ветер / Wwind</v>
          </cell>
        </row>
        <row r="70">
          <cell r="A70" t="str">
            <v>ООО "ВАШИ КОМПЬЮТЕРНЫЕ МАГАЗИНЫ" (Ленинградское ш.</v>
          </cell>
          <cell r="B70" t="str">
            <v>Стандартный кредит / Classic</v>
          </cell>
          <cell r="C70">
            <v>1</v>
          </cell>
          <cell r="D70">
            <v>1</v>
          </cell>
          <cell r="J70">
            <v>38102</v>
          </cell>
          <cell r="U70">
            <v>0</v>
          </cell>
          <cell r="X70" t="str">
            <v>Белый ветер / Wwind</v>
          </cell>
        </row>
        <row r="71">
          <cell r="A71" t="str">
            <v>ООО "ВАШИ КОМПЬЮТЕРНЫЕ МАГАЗИНЫ" (Пришвина [код 92</v>
          </cell>
          <cell r="B71" t="str">
            <v>Стандартный кредит / Classic</v>
          </cell>
          <cell r="C71">
            <v>2</v>
          </cell>
          <cell r="D71">
            <v>2</v>
          </cell>
          <cell r="J71">
            <v>38102</v>
          </cell>
          <cell r="U71">
            <v>0</v>
          </cell>
          <cell r="X71" t="str">
            <v>Белый ветер / Wwind</v>
          </cell>
        </row>
        <row r="72">
          <cell r="B72" t="str">
            <v>Total</v>
          </cell>
          <cell r="C72">
            <v>3</v>
          </cell>
          <cell r="D72">
            <v>3</v>
          </cell>
          <cell r="H72">
            <v>79598</v>
          </cell>
          <cell r="I72">
            <v>1</v>
          </cell>
          <cell r="J72">
            <v>38102</v>
          </cell>
          <cell r="K72">
            <v>1</v>
          </cell>
          <cell r="L72">
            <v>0</v>
          </cell>
          <cell r="N72">
            <v>0</v>
          </cell>
          <cell r="P72">
            <v>3</v>
          </cell>
          <cell r="Q72">
            <v>0</v>
          </cell>
          <cell r="S72">
            <v>0</v>
          </cell>
          <cell r="T72">
            <v>3</v>
          </cell>
          <cell r="U72">
            <v>0</v>
          </cell>
          <cell r="W72">
            <v>0</v>
          </cell>
          <cell r="X72" t="str">
            <v>Белый ветер / Wwind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L"/>
      <sheetName val="Config"/>
      <sheetName val="Data"/>
      <sheetName val="Oral_B"/>
    </sheetNames>
    <sheetDataSet>
      <sheetData sheetId="0" refreshError="1"/>
      <sheetData sheetId="1" refreshError="1"/>
      <sheetData sheetId="2" refreshError="1">
        <row r="1">
          <cell r="B1">
            <v>0</v>
          </cell>
        </row>
        <row r="2">
          <cell r="B2">
            <v>0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337196.06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3229.24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6796.8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573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1105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2157.71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5260.04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44052.17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11939.53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18398.03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243.3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0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0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0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L"/>
      <sheetName val="Config"/>
      <sheetName val="Data"/>
    </sheetNames>
    <sheetDataSet>
      <sheetData sheetId="0" refreshError="1"/>
      <sheetData sheetId="1" refreshError="1"/>
      <sheetData sheetId="2" refreshError="1">
        <row r="8">
          <cell r="B8">
            <v>-6873.47</v>
          </cell>
        </row>
        <row r="9">
          <cell r="B9">
            <v>0</v>
          </cell>
        </row>
        <row r="10">
          <cell r="B10">
            <v>-17863</v>
          </cell>
        </row>
        <row r="11">
          <cell r="B11">
            <v>-2111.63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94">
          <cell r="B294">
            <v>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0</v>
          </cell>
        </row>
        <row r="308">
          <cell r="B308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9">
          <cell r="B349">
            <v>0</v>
          </cell>
        </row>
        <row r="350">
          <cell r="B350">
            <v>0</v>
          </cell>
        </row>
        <row r="351">
          <cell r="B351">
            <v>0</v>
          </cell>
        </row>
        <row r="352">
          <cell r="B352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24">
          <cell r="B624">
            <v>0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8">
          <cell r="B668">
            <v>0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B671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-2757954.24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P&amp;L"/>
      <sheetName val="Unadj Off BS"/>
      <sheetName val="Recat BS"/>
      <sheetName val="Recat PL"/>
      <sheetName val="Unadj BS"/>
      <sheetName val="PL IAS 29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Investments restmnt"/>
      <sheetName val="Analyt - BS, PL"/>
      <sheetName val="Analyt - MonLoss"/>
      <sheetName val="DT summary"/>
      <sheetName val="Treasury Shares "/>
      <sheetName val="Inflation"/>
      <sheetName val="IAS_5"/>
      <sheetName val="д-р 9 м-в 2005"/>
      <sheetName val="Лист4"/>
      <sheetName val="Лист1"/>
      <sheetName val="база основная"/>
      <sheetName val="$"/>
      <sheetName val="векселя в обращении"/>
      <sheetName val="Лист2"/>
      <sheetName val="реестр домиц. векселей"/>
      <sheetName val="реестр от 06-02-02"/>
      <sheetName val="сводная"/>
      <sheetName val="реестр от 07-03-02"/>
      <sheetName val="табл 18 для ПРАЙСА"/>
      <sheetName val="табл 18 для ПРАЙСА на 01-01-01"/>
      <sheetName val="G520.19"/>
      <sheetName val="Проводки'02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  <cell r="B1" t="str">
            <v>target for reserves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0.29990611391303901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0.29990611392713618</v>
          </cell>
          <cell r="AO1">
            <v>0</v>
          </cell>
          <cell r="AP1">
            <v>0</v>
          </cell>
          <cell r="AQ1">
            <v>0</v>
          </cell>
          <cell r="AR1">
            <v>0</v>
          </cell>
          <cell r="AS1">
            <v>0</v>
          </cell>
          <cell r="AT1">
            <v>0</v>
          </cell>
          <cell r="AU1">
            <v>0</v>
          </cell>
          <cell r="AV1">
            <v>0</v>
          </cell>
          <cell r="AW1">
            <v>-0.20745535117011471</v>
          </cell>
          <cell r="AX1">
            <v>0</v>
          </cell>
          <cell r="AY1">
            <v>0</v>
          </cell>
          <cell r="AZ1">
            <v>0</v>
          </cell>
          <cell r="BA1">
            <v>0</v>
          </cell>
          <cell r="BB1">
            <v>0</v>
          </cell>
        </row>
        <row r="2">
          <cell r="A2" t="str">
            <v>КОРРЕКТИРОВКИ</v>
          </cell>
          <cell r="B2">
            <v>703249.35532588977</v>
          </cell>
          <cell r="AN2">
            <v>-24786.069000000018</v>
          </cell>
          <cell r="AO2">
            <v>1.2013</v>
          </cell>
          <cell r="AS2" t="str">
            <v>Differences on opening accounting entries</v>
          </cell>
        </row>
        <row r="3">
          <cell r="A3" t="str">
            <v>Year Ended 31/12/98</v>
          </cell>
          <cell r="B3">
            <v>-0.49232588976155967</v>
          </cell>
          <cell r="C3" t="str">
            <v>inflation of RE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72330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-157.32</v>
          </cell>
          <cell r="Q3">
            <v>-135.09</v>
          </cell>
          <cell r="R3">
            <v>0</v>
          </cell>
          <cell r="S3">
            <v>-689.13</v>
          </cell>
          <cell r="T3">
            <v>0</v>
          </cell>
          <cell r="U3">
            <v>0</v>
          </cell>
          <cell r="V3">
            <v>14.25</v>
          </cell>
          <cell r="W3">
            <v>2</v>
          </cell>
          <cell r="X3">
            <v>291.44094648493046</v>
          </cell>
          <cell r="Y3">
            <v>-247.95000000000002</v>
          </cell>
          <cell r="Z3">
            <v>-33.629999999999995</v>
          </cell>
          <cell r="AA3">
            <v>0</v>
          </cell>
          <cell r="AB3">
            <v>0</v>
          </cell>
          <cell r="AC3">
            <v>7.98</v>
          </cell>
          <cell r="AD3">
            <v>94.05</v>
          </cell>
          <cell r="AE3">
            <v>2588.94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700.53</v>
          </cell>
          <cell r="AK3">
            <v>-2590.08</v>
          </cell>
          <cell r="AL3" t="str">
            <v>Current year adjustments</v>
          </cell>
          <cell r="AM3">
            <v>0</v>
          </cell>
          <cell r="AO3">
            <v>1.1013755367969329</v>
          </cell>
          <cell r="AP3">
            <v>-291.27</v>
          </cell>
          <cell r="AQ3">
            <v>0</v>
          </cell>
          <cell r="AR3">
            <v>0</v>
          </cell>
          <cell r="AS3">
            <v>4</v>
          </cell>
          <cell r="AT3">
            <v>5</v>
          </cell>
          <cell r="AU3">
            <v>7</v>
          </cell>
          <cell r="AV3">
            <v>8</v>
          </cell>
          <cell r="AW3">
            <v>15</v>
          </cell>
          <cell r="AX3">
            <v>14</v>
          </cell>
          <cell r="AY3">
            <v>29</v>
          </cell>
          <cell r="AZ3">
            <v>34</v>
          </cell>
          <cell r="BA3" t="str">
            <v>4, 6</v>
          </cell>
        </row>
        <row r="4">
          <cell r="A4" t="str">
            <v>BALANCE SHEET</v>
          </cell>
          <cell r="B4" t="str">
            <v>RR'000</v>
          </cell>
          <cell r="C4" t="str">
            <v>RR'000</v>
          </cell>
          <cell r="D4" t="str">
            <v>RR'000</v>
          </cell>
          <cell r="I4" t="str">
            <v>ok</v>
          </cell>
          <cell r="P4" t="str">
            <v>ok</v>
          </cell>
          <cell r="Q4" t="str">
            <v>ok</v>
          </cell>
          <cell r="S4" t="str">
            <v>ok</v>
          </cell>
          <cell r="T4" t="str">
            <v>ok</v>
          </cell>
          <cell r="V4" t="str">
            <v>ok</v>
          </cell>
          <cell r="W4" t="str">
            <v>ok</v>
          </cell>
          <cell r="X4" t="str">
            <v>ok</v>
          </cell>
          <cell r="Y4" t="str">
            <v>ok</v>
          </cell>
          <cell r="Z4" t="str">
            <v>ok</v>
          </cell>
          <cell r="AA4" t="str">
            <v>ok</v>
          </cell>
          <cell r="AC4" t="str">
            <v>ok</v>
          </cell>
          <cell r="AD4" t="str">
            <v>ok</v>
          </cell>
          <cell r="AE4" t="str">
            <v>ok</v>
          </cell>
          <cell r="AJ4" t="str">
            <v>ok</v>
          </cell>
          <cell r="AK4" t="str">
            <v>ok</v>
          </cell>
          <cell r="AL4">
            <v>1</v>
          </cell>
          <cell r="AM4">
            <v>2</v>
          </cell>
          <cell r="AN4">
            <v>4</v>
          </cell>
          <cell r="AO4">
            <v>5</v>
          </cell>
          <cell r="AP4">
            <v>6</v>
          </cell>
          <cell r="AQ4" t="str">
            <v>7, 8, 9, 10, 11, 12</v>
          </cell>
          <cell r="AR4">
            <v>13</v>
          </cell>
          <cell r="AS4">
            <v>16</v>
          </cell>
          <cell r="AT4">
            <v>17</v>
          </cell>
          <cell r="AU4">
            <v>18</v>
          </cell>
          <cell r="AV4">
            <v>23</v>
          </cell>
          <cell r="AW4">
            <v>24</v>
          </cell>
          <cell r="AX4">
            <v>25</v>
          </cell>
          <cell r="AY4">
            <v>22</v>
          </cell>
          <cell r="AZ4">
            <v>28</v>
          </cell>
          <cell r="BA4">
            <v>21</v>
          </cell>
        </row>
        <row r="5">
          <cell r="A5" t="str">
            <v>Adj. to confirm</v>
          </cell>
          <cell r="B5" t="str">
            <v>Российская отчетность</v>
          </cell>
          <cell r="C5" t="str">
            <v>RUSSIAN</v>
          </cell>
          <cell r="D5" t="str">
            <v>Bank</v>
          </cell>
          <cell r="E5">
            <v>3</v>
          </cell>
          <cell r="F5">
            <v>6</v>
          </cell>
          <cell r="G5">
            <v>8</v>
          </cell>
          <cell r="H5" t="str">
            <v>12, 13, 14</v>
          </cell>
          <cell r="I5">
            <v>15</v>
          </cell>
          <cell r="J5">
            <v>18</v>
          </cell>
          <cell r="K5">
            <v>20</v>
          </cell>
          <cell r="L5">
            <v>21</v>
          </cell>
          <cell r="M5">
            <v>22</v>
          </cell>
          <cell r="N5">
            <v>23</v>
          </cell>
          <cell r="O5" t="str">
            <v>25, 52</v>
          </cell>
          <cell r="P5">
            <v>26</v>
          </cell>
          <cell r="Q5">
            <v>27</v>
          </cell>
          <cell r="R5" t="str">
            <v>30a</v>
          </cell>
          <cell r="S5" t="str">
            <v>30b</v>
          </cell>
          <cell r="T5">
            <v>35</v>
          </cell>
          <cell r="U5">
            <v>40</v>
          </cell>
          <cell r="V5">
            <v>41</v>
          </cell>
          <cell r="W5">
            <v>50</v>
          </cell>
          <cell r="X5">
            <v>51</v>
          </cell>
          <cell r="Y5">
            <v>62</v>
          </cell>
          <cell r="Z5">
            <v>66</v>
          </cell>
          <cell r="AA5">
            <v>68</v>
          </cell>
          <cell r="AB5">
            <v>74</v>
          </cell>
          <cell r="AC5">
            <v>77</v>
          </cell>
          <cell r="AD5">
            <v>80</v>
          </cell>
          <cell r="AE5">
            <v>86</v>
          </cell>
          <cell r="AF5">
            <v>87</v>
          </cell>
          <cell r="AG5">
            <v>95</v>
          </cell>
          <cell r="AH5">
            <v>96</v>
          </cell>
          <cell r="AI5">
            <v>97</v>
          </cell>
          <cell r="AJ5">
            <v>98</v>
          </cell>
          <cell r="AK5" t="str">
            <v>???</v>
          </cell>
          <cell r="AM5" t="str">
            <v>IAS</v>
          </cell>
          <cell r="AN5" t="str">
            <v>IAS</v>
          </cell>
          <cell r="AO5" t="str">
            <v>ok</v>
          </cell>
          <cell r="AP5" t="str">
            <v>ok</v>
          </cell>
          <cell r="AQ5" t="str">
            <v>ok</v>
          </cell>
          <cell r="AR5">
            <v>2000</v>
          </cell>
          <cell r="AW5" t="str">
            <v>IAS</v>
          </cell>
          <cell r="AX5" t="str">
            <v>IAS</v>
          </cell>
          <cell r="AY5" t="str">
            <v>Отчетность по МСБУ</v>
          </cell>
        </row>
        <row r="6">
          <cell r="B6" t="str">
            <v>Output</v>
          </cell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  <cell r="F6" t="str">
            <v>advances written off to pl (60312&amp;61403)</v>
          </cell>
          <cell r="G6" t="str">
            <v>audit expenses for 2000 written off (60312)</v>
          </cell>
          <cell r="H6" t="str">
            <v>stationary &amp; materials  written off to pl (610, except 61003)</v>
          </cell>
          <cell r="I6" t="str">
            <v>advance payment of turnover taxes written off to pl (a/c 60302 without VAT)</v>
          </cell>
          <cell r="J6" t="str">
            <v xml:space="preserve">accrued expenses on interbank loans (61401) </v>
          </cell>
          <cell r="K6" t="str">
            <v>carry forward of provision on PFK for 1999</v>
          </cell>
          <cell r="L6" t="str">
            <v>provision on PFK for 2000 reversed</v>
          </cell>
          <cell r="M6" t="str">
            <v>MTM Buriatzoloto (Troika, mid 99 valuation)</v>
          </cell>
          <cell r="N6" t="str">
            <v>provision on repossessed loans reversed (2000)</v>
          </cell>
          <cell r="O6" t="str">
            <v>LLP provision for 2000 created</v>
          </cell>
          <cell r="P6" t="str">
            <v>interest and discount income to PL (52502)</v>
          </cell>
          <cell r="Q6" t="str">
            <v xml:space="preserve">accrued expenses on deposits (61401) </v>
          </cell>
          <cell r="R6" t="str">
            <v>carry forward of prior year LLP provision (pwc)</v>
          </cell>
          <cell r="S6" t="str">
            <v>carry forward of prior year LLP provision (kmb)</v>
          </cell>
          <cell r="T6" t="str">
            <v>prior year provision on nostro in imperial reversed</v>
          </cell>
          <cell r="U6" t="str">
            <v>interest income on loans - BS, a/c 47427 without repossessed (see also adj 50)</v>
          </cell>
          <cell r="V6" t="str">
            <v>% accrued on interbank reclas</v>
          </cell>
          <cell r="W6" t="str">
            <v>interest income on loans - off BS 2rated loans (see also adj 40)</v>
          </cell>
          <cell r="X6" t="str">
            <v xml:space="preserve">reversal of statutory depn of FA </v>
          </cell>
          <cell r="Y6" t="str">
            <v>amounts due to auditors and lawers for 2000 services</v>
          </cell>
          <cell r="Z6" t="str">
            <v>employee bonuses for december accrued</v>
          </cell>
          <cell r="AA6" t="str">
            <v>Elimination of the % on assigned loans (client adj 24,30)</v>
          </cell>
          <cell r="AB6" t="str">
            <v>BALANCING</v>
          </cell>
          <cell r="AC6" t="str">
            <v>fa reclas (diasoft &amp; cabel, electrics) capitalised</v>
          </cell>
          <cell r="AD6" t="str">
            <v>carry forward of 1999 write off of materials and stationary</v>
          </cell>
          <cell r="AE6" t="str">
            <v>loss on currency forward accrued</v>
          </cell>
          <cell r="AF6" t="str">
            <v>additional depreciation accrued</v>
          </cell>
          <cell r="AG6" t="str">
            <v>adj to FA and depreciation to make it closer to IAS</v>
          </cell>
          <cell r="AH6" t="str">
            <v>additional PwC LLP provision</v>
          </cell>
          <cell r="AI6" t="str">
            <v>Release of provision on interbank loans</v>
          </cell>
          <cell r="AJ6" t="str">
            <v>additional PwC Buriatzoloto provision</v>
          </cell>
          <cell r="AK6" t="str">
            <v>Allocation of profit, 2001</v>
          </cell>
          <cell r="AL6" t="str">
            <v>Reclass of suspense account balance to customer accounts</v>
          </cell>
          <cell r="AM6" t="str">
            <v>Reclass of conversion account balance to customer accounts</v>
          </cell>
          <cell r="AN6" t="str">
            <v>Reclass of transit account balance (repayment of loans) to customer accounts</v>
          </cell>
          <cell r="AO6" t="str">
            <v>Reclass of transit account balance (purchase of BoE issued) to BoE issued</v>
          </cell>
          <cell r="AP6" t="str">
            <v>Reversal of expenses to other debtors (60312 a/c)</v>
          </cell>
          <cell r="AQ6" t="str">
            <v>stationary &amp; materials  written off to expenses (610, part of 61003 and 61006)</v>
          </cell>
          <cell r="AR6" t="str">
            <v>Reconciliation of tax settlements (60302 a/c)</v>
          </cell>
          <cell r="AS6" t="str">
            <v xml:space="preserve"> bad debts write off (60323)</v>
          </cell>
          <cell r="AT6" t="str">
            <v>audit expenses for 2000 written off (60312)</v>
          </cell>
          <cell r="AU6" t="str">
            <v>advance payment of turnover taxes written off to pl (a/c 60302 without VAT)</v>
          </cell>
          <cell r="AV6" t="str">
            <v xml:space="preserve">accrued expenses on interbank loans (61401) </v>
          </cell>
          <cell r="AW6" t="str">
            <v xml:space="preserve">accrued expenses on deposits (61401) </v>
          </cell>
          <cell r="AX6" t="str">
            <v>interest and discount income to PL (52502)</v>
          </cell>
          <cell r="AY6" t="str">
            <v>amounts due to auditors and lawers for 2000 services</v>
          </cell>
          <cell r="AZ6" t="str">
            <v>loss on currency forward accrued</v>
          </cell>
          <cell r="BA6" t="str">
            <v>advances written off to pl (60312&amp;61403) and stationary &amp; materials  written off to pl (610, except 61003)</v>
          </cell>
          <cell r="BB6" t="str">
            <v>PP 2001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  <cell r="AY7">
            <v>48</v>
          </cell>
          <cell r="AZ7">
            <v>49</v>
          </cell>
          <cell r="BA7">
            <v>50</v>
          </cell>
          <cell r="BB7">
            <v>51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  <cell r="BA9">
            <v>83320.1486</v>
          </cell>
          <cell r="BB9">
            <v>83320.1486</v>
          </cell>
        </row>
        <row r="10">
          <cell r="A10" t="str">
            <v>Precious metals and stones</v>
          </cell>
          <cell r="B10">
            <v>0</v>
          </cell>
          <cell r="C10">
            <v>64895</v>
          </cell>
          <cell r="D10">
            <v>459381</v>
          </cell>
          <cell r="M10" t="str">
            <v xml:space="preserve"> </v>
          </cell>
          <cell r="AM10">
            <v>5974</v>
          </cell>
          <cell r="AN10">
            <v>64895</v>
          </cell>
          <cell r="AO10">
            <v>7176.5662000000002</v>
          </cell>
          <cell r="AP10">
            <v>8527.1959588400005</v>
          </cell>
          <cell r="AW10">
            <v>64895</v>
          </cell>
          <cell r="AX10">
            <v>64895</v>
          </cell>
          <cell r="AY10">
            <v>0</v>
          </cell>
          <cell r="BA10">
            <v>77108.239000000001</v>
          </cell>
          <cell r="BB10">
            <v>77108.239000000001</v>
          </cell>
        </row>
        <row r="11">
          <cell r="A11" t="str">
            <v>Касса и краткосрочные средства</v>
          </cell>
          <cell r="B11">
            <v>15156</v>
          </cell>
          <cell r="C11">
            <v>2133</v>
          </cell>
          <cell r="AC11">
            <v>-3032</v>
          </cell>
          <cell r="AM11">
            <v>0</v>
          </cell>
          <cell r="AN11">
            <v>2133</v>
          </cell>
          <cell r="AO11">
            <v>0</v>
          </cell>
          <cell r="AP11">
            <v>0</v>
          </cell>
          <cell r="AW11">
            <v>2133</v>
          </cell>
          <cell r="AX11">
            <v>2133</v>
          </cell>
          <cell r="AY11">
            <v>15156</v>
          </cell>
          <cell r="AZ11">
            <v>-500</v>
          </cell>
          <cell r="BA11">
            <v>2534.4305999999997</v>
          </cell>
          <cell r="BB11">
            <v>2534.4305999999997</v>
          </cell>
        </row>
        <row r="12">
          <cell r="A12" t="str">
            <v>Драгоценные металлы</v>
          </cell>
          <cell r="B12">
            <v>0</v>
          </cell>
          <cell r="C12">
            <v>2471</v>
          </cell>
          <cell r="D12">
            <v>19510</v>
          </cell>
          <cell r="AM12">
            <v>89110</v>
          </cell>
          <cell r="AN12">
            <v>82709</v>
          </cell>
          <cell r="AO12">
            <v>107047.84300000001</v>
          </cell>
          <cell r="AP12">
            <v>127194.2470526</v>
          </cell>
          <cell r="AW12">
            <v>2471</v>
          </cell>
          <cell r="AX12">
            <v>2471</v>
          </cell>
          <cell r="AY12">
            <v>0</v>
          </cell>
          <cell r="BA12">
            <v>2936.0421999999999</v>
          </cell>
          <cell r="BB12">
            <v>2936.0421999999999</v>
          </cell>
        </row>
        <row r="13">
          <cell r="A13" t="str">
            <v>Ценные бумаги для перепродажи</v>
          </cell>
          <cell r="B13">
            <v>21538</v>
          </cell>
          <cell r="C13">
            <v>626</v>
          </cell>
          <cell r="D13">
            <v>36873</v>
          </cell>
          <cell r="E13">
            <v>1378</v>
          </cell>
          <cell r="K13">
            <v>79</v>
          </cell>
          <cell r="L13">
            <v>26</v>
          </cell>
          <cell r="N13">
            <v>1557</v>
          </cell>
          <cell r="O13">
            <v>-16129</v>
          </cell>
          <cell r="R13">
            <v>-6750</v>
          </cell>
          <cell r="S13">
            <v>-7371</v>
          </cell>
          <cell r="W13">
            <v>-2</v>
          </cell>
          <cell r="AH13">
            <v>-20566</v>
          </cell>
          <cell r="AM13">
            <v>-6401</v>
          </cell>
          <cell r="AN13">
            <v>624</v>
          </cell>
          <cell r="AO13">
            <v>-7689.5213000000003</v>
          </cell>
          <cell r="AP13">
            <v>-9136.6892086600001</v>
          </cell>
          <cell r="AW13">
            <v>624</v>
          </cell>
          <cell r="AX13">
            <v>624</v>
          </cell>
          <cell r="AY13">
            <v>21538</v>
          </cell>
          <cell r="AZ13">
            <v>0</v>
          </cell>
          <cell r="BA13">
            <v>741.43679999999995</v>
          </cell>
          <cell r="BB13">
            <v>741.43679999999995</v>
          </cell>
        </row>
        <row r="14">
          <cell r="A14" t="str">
            <v>Ценные бумаги по договорам репо</v>
          </cell>
          <cell r="B14">
            <v>0</v>
          </cell>
          <cell r="C14">
            <v>3384</v>
          </cell>
          <cell r="D14">
            <v>-19510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W14">
            <v>3384</v>
          </cell>
          <cell r="AX14">
            <v>3384</v>
          </cell>
          <cell r="AY14">
            <v>0</v>
          </cell>
          <cell r="BA14">
            <v>4020.8687999999997</v>
          </cell>
          <cell r="BB14">
            <v>4020.8687999999997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C15">
            <v>0</v>
          </cell>
          <cell r="D15">
            <v>163202</v>
          </cell>
          <cell r="E15">
            <v>147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W15">
            <v>0</v>
          </cell>
          <cell r="AX15">
            <v>0</v>
          </cell>
          <cell r="AY15">
            <v>42703</v>
          </cell>
          <cell r="AZ15">
            <v>42479</v>
          </cell>
          <cell r="BA15">
            <v>0</v>
          </cell>
          <cell r="BB15">
            <v>0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C16">
            <v>27559</v>
          </cell>
          <cell r="D16">
            <v>0</v>
          </cell>
          <cell r="R16">
            <v>23690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W16">
            <v>51249</v>
          </cell>
          <cell r="AX16">
            <v>51249</v>
          </cell>
          <cell r="AY16">
            <v>-224</v>
          </cell>
          <cell r="AZ16">
            <v>46707</v>
          </cell>
          <cell r="BA16">
            <v>60894.061799999996</v>
          </cell>
          <cell r="BB16">
            <v>60894.061799999996</v>
          </cell>
        </row>
        <row r="17">
          <cell r="A17" t="str">
            <v>Ссуды и авансовые платежи банкам</v>
          </cell>
          <cell r="B17">
            <v>11400</v>
          </cell>
          <cell r="C17">
            <v>7500</v>
          </cell>
          <cell r="D17">
            <v>1481521</v>
          </cell>
          <cell r="W17">
            <v>213000</v>
          </cell>
          <cell r="AA17">
            <v>980226</v>
          </cell>
          <cell r="AC17">
            <v>-12000</v>
          </cell>
          <cell r="AM17">
            <v>0</v>
          </cell>
          <cell r="AN17">
            <v>7500</v>
          </cell>
          <cell r="AO17">
            <v>0</v>
          </cell>
          <cell r="AP17">
            <v>0</v>
          </cell>
          <cell r="AW17">
            <v>7500</v>
          </cell>
          <cell r="AX17">
            <v>7500</v>
          </cell>
          <cell r="AY17">
            <v>11400</v>
          </cell>
          <cell r="AZ17">
            <v>11354</v>
          </cell>
          <cell r="BA17">
            <v>8911.5</v>
          </cell>
          <cell r="BB17">
            <v>8911.5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C18">
            <v>3650</v>
          </cell>
          <cell r="D18">
            <v>315000</v>
          </cell>
          <cell r="I18">
            <v>-1196</v>
          </cell>
          <cell r="M18">
            <v>9156</v>
          </cell>
          <cell r="AM18">
            <v>1547</v>
          </cell>
          <cell r="AN18">
            <v>1547</v>
          </cell>
          <cell r="AO18">
            <v>1858.4111</v>
          </cell>
          <cell r="AP18">
            <v>2208.1640690199997</v>
          </cell>
          <cell r="AW18">
            <v>3650</v>
          </cell>
          <cell r="AX18">
            <v>3650</v>
          </cell>
          <cell r="AY18">
            <v>-46</v>
          </cell>
          <cell r="BA18">
            <v>4336.9299999999994</v>
          </cell>
          <cell r="BB18">
            <v>4336.9299999999994</v>
          </cell>
        </row>
        <row r="19">
          <cell r="A19" t="str">
            <v>Основные средства</v>
          </cell>
          <cell r="B19">
            <v>784</v>
          </cell>
          <cell r="C19">
            <v>3000</v>
          </cell>
          <cell r="D19">
            <v>250000</v>
          </cell>
          <cell r="AM19">
            <v>0</v>
          </cell>
          <cell r="AN19">
            <v>3000</v>
          </cell>
          <cell r="AO19">
            <v>0</v>
          </cell>
          <cell r="AP19">
            <v>0</v>
          </cell>
          <cell r="AW19">
            <v>3000</v>
          </cell>
          <cell r="AX19">
            <v>3000</v>
          </cell>
          <cell r="AY19">
            <v>784</v>
          </cell>
          <cell r="AZ19">
            <v>0</v>
          </cell>
          <cell r="BA19">
            <v>3564.6</v>
          </cell>
          <cell r="BB19">
            <v>3564.6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C20">
            <v>2500</v>
          </cell>
          <cell r="D20">
            <v>200000</v>
          </cell>
          <cell r="G20">
            <v>-9</v>
          </cell>
          <cell r="L20">
            <v>341.83793067003501</v>
          </cell>
          <cell r="AM20">
            <v>841.83793067003501</v>
          </cell>
          <cell r="AN20">
            <v>500</v>
          </cell>
          <cell r="AO20">
            <v>1011.299906113913</v>
          </cell>
          <cell r="AP20">
            <v>1201.6265484445514</v>
          </cell>
          <cell r="AW20">
            <v>2500</v>
          </cell>
          <cell r="AX20">
            <v>2500</v>
          </cell>
          <cell r="AY20">
            <v>0</v>
          </cell>
          <cell r="BA20">
            <v>2970.5</v>
          </cell>
          <cell r="BB20">
            <v>2970.5</v>
          </cell>
        </row>
        <row r="21">
          <cell r="A21" t="str">
            <v>ассоциированные компании</v>
          </cell>
          <cell r="B21">
            <v>0</v>
          </cell>
          <cell r="C21">
            <v>2500</v>
          </cell>
          <cell r="D21">
            <v>155761</v>
          </cell>
          <cell r="M21">
            <v>-341.83793067003501</v>
          </cell>
          <cell r="AM21">
            <v>-341.83793067003501</v>
          </cell>
          <cell r="AN21">
            <v>2500</v>
          </cell>
          <cell r="AO21">
            <v>-410.64990611391306</v>
          </cell>
          <cell r="AP21">
            <v>-487.93421844455145</v>
          </cell>
          <cell r="AW21">
            <v>2500</v>
          </cell>
          <cell r="AX21">
            <v>2500</v>
          </cell>
          <cell r="AY21">
            <v>0</v>
          </cell>
          <cell r="BA21">
            <v>2970.5</v>
          </cell>
          <cell r="BB21">
            <v>2970.5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C22">
            <v>-14228</v>
          </cell>
          <cell r="D22">
            <v>131300</v>
          </cell>
          <cell r="Q22">
            <v>3156</v>
          </cell>
          <cell r="AC22">
            <v>650</v>
          </cell>
          <cell r="AD22">
            <v>-85</v>
          </cell>
          <cell r="AG22">
            <v>8883</v>
          </cell>
          <cell r="AM22">
            <v>6930</v>
          </cell>
          <cell r="AN22">
            <v>5592</v>
          </cell>
          <cell r="AO22">
            <v>8325.009</v>
          </cell>
          <cell r="AP22">
            <v>9891.7756938000002</v>
          </cell>
          <cell r="AW22">
            <v>4350</v>
          </cell>
          <cell r="AX22">
            <v>4350</v>
          </cell>
          <cell r="AY22">
            <v>12</v>
          </cell>
          <cell r="AZ22">
            <v>-1170</v>
          </cell>
          <cell r="BA22">
            <v>5168.67</v>
          </cell>
          <cell r="BB22">
            <v>5168.67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C23">
            <v>14228</v>
          </cell>
          <cell r="D23">
            <v>131203</v>
          </cell>
          <cell r="H23">
            <v>571</v>
          </cell>
          <cell r="P23">
            <v>-622</v>
          </cell>
          <cell r="R23">
            <v>-716</v>
          </cell>
          <cell r="X23">
            <v>768</v>
          </cell>
          <cell r="AF23">
            <v>-3373</v>
          </cell>
          <cell r="AG23">
            <v>-13419</v>
          </cell>
          <cell r="AM23">
            <v>-1338</v>
          </cell>
          <cell r="AN23">
            <v>4059</v>
          </cell>
          <cell r="AO23">
            <v>-1607.3394000000001</v>
          </cell>
          <cell r="AP23">
            <v>-1909.84067508</v>
          </cell>
          <cell r="AW23">
            <v>4059</v>
          </cell>
          <cell r="AX23">
            <v>4059</v>
          </cell>
          <cell r="AY23">
            <v>-1182</v>
          </cell>
          <cell r="BA23">
            <v>4822.9038</v>
          </cell>
          <cell r="BB23">
            <v>4822.9038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A24">
            <v>0</v>
          </cell>
          <cell r="BB24">
            <v>0</v>
          </cell>
        </row>
        <row r="25">
          <cell r="A25" t="str">
            <v>Прочие активы</v>
          </cell>
          <cell r="B25">
            <v>2295</v>
          </cell>
          <cell r="F25">
            <v>-4316</v>
          </cell>
          <cell r="R25">
            <v>9340</v>
          </cell>
          <cell r="AM25">
            <v>442</v>
          </cell>
          <cell r="AN25">
            <v>9340</v>
          </cell>
          <cell r="AO25">
            <v>530.97460000000001</v>
          </cell>
          <cell r="AP25">
            <v>630.90401971999995</v>
          </cell>
          <cell r="AW25">
            <v>9340</v>
          </cell>
          <cell r="AX25">
            <v>9340</v>
          </cell>
          <cell r="AY25">
            <v>2295</v>
          </cell>
          <cell r="AZ25">
            <v>2295</v>
          </cell>
          <cell r="BA25">
            <v>11097.787999999999</v>
          </cell>
          <cell r="BB25">
            <v>11097.787999999999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  <cell r="C26">
            <v>0</v>
          </cell>
          <cell r="D26">
            <v>-1349136</v>
          </cell>
          <cell r="E26">
            <v>1525</v>
          </cell>
          <cell r="F26">
            <v>-4316</v>
          </cell>
          <cell r="G26">
            <v>-9</v>
          </cell>
          <cell r="H26">
            <v>571</v>
          </cell>
          <cell r="I26">
            <v>-1196</v>
          </cell>
          <cell r="J26">
            <v>0</v>
          </cell>
          <cell r="K26">
            <v>0</v>
          </cell>
          <cell r="L26">
            <v>341.83793067003501</v>
          </cell>
          <cell r="M26" t="str">
            <v xml:space="preserve"> </v>
          </cell>
          <cell r="N26">
            <v>-6401</v>
          </cell>
          <cell r="O26">
            <v>69</v>
          </cell>
          <cell r="P26">
            <v>-622</v>
          </cell>
          <cell r="Q26">
            <v>3156</v>
          </cell>
          <cell r="R26">
            <v>-716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108377</v>
          </cell>
          <cell r="AN26">
            <v>5160</v>
          </cell>
          <cell r="AO26">
            <v>130193.2901</v>
          </cell>
          <cell r="AP26">
            <v>1064</v>
          </cell>
          <cell r="AQ26">
            <v>-1743</v>
          </cell>
          <cell r="AR26">
            <v>1795</v>
          </cell>
          <cell r="AW26">
            <v>5160</v>
          </cell>
          <cell r="AX26">
            <v>5160</v>
          </cell>
          <cell r="AY26">
            <v>5160</v>
          </cell>
          <cell r="BA26">
            <v>6131.1119999999992</v>
          </cell>
          <cell r="BB26">
            <v>6131.1119999999992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  <cell r="AZ27">
            <v>0</v>
          </cell>
          <cell r="BA27">
            <v>0</v>
          </cell>
          <cell r="BB27">
            <v>0</v>
          </cell>
        </row>
        <row r="28">
          <cell r="A28" t="str">
            <v>Customer accounts</v>
          </cell>
          <cell r="B28">
            <v>123</v>
          </cell>
          <cell r="D28">
            <v>0</v>
          </cell>
          <cell r="R28">
            <v>4190</v>
          </cell>
          <cell r="W28">
            <v>12000</v>
          </cell>
          <cell r="AC28">
            <v>-12000</v>
          </cell>
          <cell r="AN28">
            <v>4190</v>
          </cell>
          <cell r="AW28">
            <v>4190</v>
          </cell>
          <cell r="AX28">
            <v>4190</v>
          </cell>
          <cell r="AY28">
            <v>123</v>
          </cell>
          <cell r="BA28">
            <v>4978.558</v>
          </cell>
          <cell r="BB28">
            <v>4978.558</v>
          </cell>
        </row>
        <row r="29">
          <cell r="A29" t="str">
            <v>Заемные средства</v>
          </cell>
          <cell r="B29">
            <v>0</v>
          </cell>
          <cell r="D29">
            <v>0</v>
          </cell>
          <cell r="W29">
            <v>9000</v>
          </cell>
          <cell r="AN29">
            <v>0</v>
          </cell>
          <cell r="AY29">
            <v>0</v>
          </cell>
          <cell r="BA29">
            <v>0</v>
          </cell>
          <cell r="BB29">
            <v>0</v>
          </cell>
        </row>
        <row r="30">
          <cell r="A30" t="str">
            <v>Deposits from banks</v>
          </cell>
          <cell r="B30">
            <v>0</v>
          </cell>
          <cell r="D30">
            <v>0</v>
          </cell>
          <cell r="W30">
            <v>0</v>
          </cell>
          <cell r="AA30">
            <v>249840</v>
          </cell>
          <cell r="AM30">
            <v>-17886</v>
          </cell>
          <cell r="AN30">
            <v>0</v>
          </cell>
          <cell r="AO30">
            <v>-21486.451799999999</v>
          </cell>
          <cell r="AP30">
            <v>-25530.202028759995</v>
          </cell>
          <cell r="AY30">
            <v>0</v>
          </cell>
          <cell r="BA30">
            <v>0</v>
          </cell>
          <cell r="BB30">
            <v>0</v>
          </cell>
        </row>
        <row r="31">
          <cell r="A31" t="str">
            <v>Средства клиентов</v>
          </cell>
          <cell r="B31">
            <v>-17709</v>
          </cell>
          <cell r="C31">
            <v>-276</v>
          </cell>
          <cell r="D31">
            <v>0</v>
          </cell>
          <cell r="P31">
            <v>276</v>
          </cell>
          <cell r="W31">
            <v>0</v>
          </cell>
          <cell r="AA31">
            <v>249760</v>
          </cell>
          <cell r="AE31">
            <v>-4542</v>
          </cell>
          <cell r="AL31">
            <v>-460</v>
          </cell>
          <cell r="AM31">
            <v>-448</v>
          </cell>
          <cell r="AN31">
            <v>-2612</v>
          </cell>
          <cell r="AO31">
            <v>-46850.700000000004</v>
          </cell>
          <cell r="AP31">
            <v>-55668.00174</v>
          </cell>
          <cell r="AW31">
            <v>-4542</v>
          </cell>
          <cell r="AX31">
            <v>-4542</v>
          </cell>
          <cell r="AY31">
            <v>-17709</v>
          </cell>
          <cell r="BA31">
            <v>-5396.8044</v>
          </cell>
          <cell r="BB31">
            <v>-5396.8044</v>
          </cell>
        </row>
        <row r="32">
          <cell r="A32" t="str">
            <v>Счета других банков</v>
          </cell>
          <cell r="B32">
            <v>-4000</v>
          </cell>
          <cell r="C32">
            <v>23690</v>
          </cell>
          <cell r="D32">
            <v>0</v>
          </cell>
          <cell r="R32">
            <v>-23690</v>
          </cell>
          <cell r="W32">
            <v>0</v>
          </cell>
          <cell r="AA32">
            <v>248365</v>
          </cell>
          <cell r="AM32">
            <v>0</v>
          </cell>
          <cell r="AN32">
            <v>0</v>
          </cell>
          <cell r="AO32">
            <v>-181</v>
          </cell>
          <cell r="AP32">
            <v>0</v>
          </cell>
          <cell r="AW32">
            <v>0</v>
          </cell>
          <cell r="AX32">
            <v>0</v>
          </cell>
          <cell r="AY32">
            <v>-4000</v>
          </cell>
          <cell r="AZ32">
            <v>0</v>
          </cell>
          <cell r="BA32">
            <v>0</v>
          </cell>
          <cell r="BB32">
            <v>0</v>
          </cell>
        </row>
        <row r="33">
          <cell r="A33" t="str">
            <v>Ценные бумаги, выпущенные Банком</v>
          </cell>
          <cell r="B33">
            <v>-4036</v>
          </cell>
          <cell r="C33">
            <v>9340</v>
          </cell>
          <cell r="D33">
            <v>0</v>
          </cell>
          <cell r="R33">
            <v>-9340</v>
          </cell>
          <cell r="W33">
            <v>0</v>
          </cell>
          <cell r="AA33">
            <v>232261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W33">
            <v>0</v>
          </cell>
          <cell r="AX33">
            <v>0</v>
          </cell>
          <cell r="AY33">
            <v>-4036</v>
          </cell>
          <cell r="BA33">
            <v>0</v>
          </cell>
          <cell r="BB33">
            <v>0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A34">
            <v>0</v>
          </cell>
          <cell r="BB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C35">
            <v>5000</v>
          </cell>
          <cell r="D35">
            <v>0</v>
          </cell>
          <cell r="E35">
            <v>-579.5</v>
          </cell>
          <cell r="F35">
            <v>0</v>
          </cell>
          <cell r="G35">
            <v>0</v>
          </cell>
          <cell r="H35">
            <v>-216.98</v>
          </cell>
          <cell r="I35">
            <v>454.48</v>
          </cell>
          <cell r="J35">
            <v>0</v>
          </cell>
          <cell r="K35">
            <v>0</v>
          </cell>
          <cell r="L35">
            <v>-129.89841365461331</v>
          </cell>
          <cell r="M35">
            <v>129.89841365461331</v>
          </cell>
          <cell r="N35">
            <v>2432.38</v>
          </cell>
          <cell r="O35">
            <v>-26.22</v>
          </cell>
          <cell r="P35">
            <v>236.36</v>
          </cell>
          <cell r="Q35">
            <v>-1199.28</v>
          </cell>
          <cell r="R35">
            <v>-5000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-1852.88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W35">
            <v>0</v>
          </cell>
          <cell r="AX35">
            <v>0</v>
          </cell>
          <cell r="AY35">
            <v>-29373</v>
          </cell>
          <cell r="BA35">
            <v>0</v>
          </cell>
          <cell r="BB35">
            <v>0</v>
          </cell>
        </row>
        <row r="36">
          <cell r="A36" t="str">
            <v>Deferred tax</v>
          </cell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  <cell r="BA36">
            <v>0</v>
          </cell>
          <cell r="BB36">
            <v>0</v>
          </cell>
        </row>
        <row r="37">
          <cell r="A37" t="str">
            <v>Средства акционеров</v>
          </cell>
          <cell r="B37">
            <v>0</v>
          </cell>
          <cell r="C37">
            <v>0</v>
          </cell>
          <cell r="D37">
            <v>1349136</v>
          </cell>
          <cell r="E37">
            <v>0</v>
          </cell>
          <cell r="F37">
            <v>4316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460</v>
          </cell>
          <cell r="AM37">
            <v>448</v>
          </cell>
          <cell r="AN37">
            <v>2612</v>
          </cell>
          <cell r="AO37">
            <v>181</v>
          </cell>
          <cell r="AP37">
            <v>-81378.05423591999</v>
          </cell>
          <cell r="AY37">
            <v>0</v>
          </cell>
          <cell r="BA37">
            <v>0</v>
          </cell>
          <cell r="BB37">
            <v>0</v>
          </cell>
        </row>
        <row r="38">
          <cell r="A38" t="str">
            <v>Share premium</v>
          </cell>
          <cell r="B38">
            <v>0</v>
          </cell>
          <cell r="C38">
            <v>0</v>
          </cell>
          <cell r="D38">
            <v>1349136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-12269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</row>
        <row r="39">
          <cell r="A39" t="str">
            <v>Акционерный капитал</v>
          </cell>
          <cell r="B39">
            <v>-35000</v>
          </cell>
          <cell r="C39">
            <v>0</v>
          </cell>
          <cell r="D39">
            <v>221806</v>
          </cell>
          <cell r="W39">
            <v>-221806</v>
          </cell>
          <cell r="AN39">
            <v>0</v>
          </cell>
          <cell r="AW39">
            <v>0</v>
          </cell>
          <cell r="AX39">
            <v>0</v>
          </cell>
          <cell r="AY39">
            <v>-35000</v>
          </cell>
          <cell r="AZ39">
            <v>0</v>
          </cell>
          <cell r="BA39">
            <v>0</v>
          </cell>
          <cell r="BB39">
            <v>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J40">
            <v>-72330</v>
          </cell>
          <cell r="W40">
            <v>-100000</v>
          </cell>
          <cell r="AM40">
            <v>-123130</v>
          </cell>
          <cell r="AN40">
            <v>0</v>
          </cell>
          <cell r="AO40">
            <v>-147916.06900000002</v>
          </cell>
          <cell r="AP40">
            <v>-175753.87318580001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C41">
            <v>2743</v>
          </cell>
          <cell r="D41">
            <v>92000</v>
          </cell>
          <cell r="W41">
            <v>-92000</v>
          </cell>
          <cell r="Y41">
            <v>435</v>
          </cell>
          <cell r="AM41">
            <v>0</v>
          </cell>
          <cell r="AN41">
            <v>3178</v>
          </cell>
          <cell r="AO41">
            <v>0</v>
          </cell>
          <cell r="AP41">
            <v>0</v>
          </cell>
          <cell r="AW41">
            <v>3178</v>
          </cell>
          <cell r="AX41">
            <v>3178</v>
          </cell>
          <cell r="AY41">
            <v>0</v>
          </cell>
          <cell r="AZ41">
            <v>3178</v>
          </cell>
          <cell r="BA41">
            <v>3776.0995999999996</v>
          </cell>
          <cell r="BB41">
            <v>3776.0995999999996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  <cell r="BA42">
            <v>3776.0995999999996</v>
          </cell>
          <cell r="BB42">
            <v>3776.0995999999996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  <cell r="BA43">
            <v>0</v>
          </cell>
          <cell r="BB43">
            <v>0</v>
          </cell>
        </row>
        <row r="44">
          <cell r="A44" t="str">
            <v>Прибыль за отчетный период</v>
          </cell>
          <cell r="B44">
            <v>-851</v>
          </cell>
          <cell r="C44">
            <v>0</v>
          </cell>
          <cell r="D44">
            <v>8806</v>
          </cell>
          <cell r="E44">
            <v>-1525</v>
          </cell>
          <cell r="G44">
            <v>9</v>
          </cell>
          <cell r="H44">
            <v>-571</v>
          </cell>
          <cell r="I44">
            <v>1196</v>
          </cell>
          <cell r="J44">
            <v>72330</v>
          </cell>
          <cell r="L44">
            <v>-341.83793067003501</v>
          </cell>
          <cell r="M44">
            <v>341.83793067003501</v>
          </cell>
          <cell r="N44">
            <v>6401</v>
          </cell>
          <cell r="O44">
            <v>-69</v>
          </cell>
          <cell r="P44">
            <v>622</v>
          </cell>
          <cell r="Q44">
            <v>-3156</v>
          </cell>
          <cell r="R44">
            <v>716</v>
          </cell>
          <cell r="W44">
            <v>-8806</v>
          </cell>
          <cell r="AM44">
            <v>72604</v>
          </cell>
          <cell r="AN44">
            <v>71765</v>
          </cell>
          <cell r="AO44">
            <v>87219.185200000007</v>
          </cell>
          <cell r="AP44">
            <v>103633.83585464</v>
          </cell>
          <cell r="AW44">
            <v>0</v>
          </cell>
          <cell r="AX44">
            <v>0</v>
          </cell>
          <cell r="AY44">
            <v>-851</v>
          </cell>
          <cell r="BA44">
            <v>0</v>
          </cell>
          <cell r="BB44">
            <v>0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  <cell r="AZ45">
            <v>594.09999999999991</v>
          </cell>
          <cell r="BA45">
            <v>594.09999999999991</v>
          </cell>
          <cell r="BB45">
            <v>594.09999999999991</v>
          </cell>
        </row>
        <row r="46">
          <cell r="A46" t="str">
            <v>Other Reserves (Funds)</v>
          </cell>
          <cell r="B46">
            <v>-43882</v>
          </cell>
          <cell r="C46">
            <v>0</v>
          </cell>
          <cell r="D46">
            <v>0</v>
          </cell>
          <cell r="E46">
            <v>304</v>
          </cell>
          <cell r="F46">
            <v>909</v>
          </cell>
          <cell r="G46">
            <v>1504</v>
          </cell>
          <cell r="H46">
            <v>263</v>
          </cell>
          <cell r="I46">
            <v>2297</v>
          </cell>
          <cell r="J46">
            <v>6563</v>
          </cell>
          <cell r="K46">
            <v>-79</v>
          </cell>
          <cell r="L46">
            <v>-26</v>
          </cell>
          <cell r="M46">
            <v>-9156</v>
          </cell>
          <cell r="N46">
            <v>-1557</v>
          </cell>
          <cell r="O46">
            <v>16129</v>
          </cell>
          <cell r="P46">
            <v>1815</v>
          </cell>
          <cell r="Q46">
            <v>36</v>
          </cell>
          <cell r="R46">
            <v>6750</v>
          </cell>
          <cell r="S46">
            <v>7371</v>
          </cell>
          <cell r="T46">
            <v>148</v>
          </cell>
          <cell r="U46">
            <v>-11571</v>
          </cell>
          <cell r="V46">
            <v>-70</v>
          </cell>
          <cell r="W46">
            <v>-279</v>
          </cell>
          <cell r="X46">
            <v>-768</v>
          </cell>
          <cell r="Y46">
            <v>2834</v>
          </cell>
          <cell r="Z46">
            <v>597</v>
          </cell>
          <cell r="AA46">
            <v>8979</v>
          </cell>
          <cell r="AB46">
            <v>-188</v>
          </cell>
          <cell r="AC46">
            <v>-650</v>
          </cell>
          <cell r="AD46">
            <v>85</v>
          </cell>
          <cell r="AE46">
            <v>1183</v>
          </cell>
          <cell r="AF46">
            <v>3373</v>
          </cell>
          <cell r="AG46">
            <v>4536</v>
          </cell>
          <cell r="AH46">
            <v>20566</v>
          </cell>
          <cell r="AI46">
            <v>-935</v>
          </cell>
          <cell r="AJ46">
            <v>2479</v>
          </cell>
          <cell r="AL46">
            <v>1852.88</v>
          </cell>
          <cell r="AM46">
            <v>-5947</v>
          </cell>
          <cell r="AN46" t="str">
            <v>Control:</v>
          </cell>
          <cell r="AO46">
            <v>-7144.1311000000005</v>
          </cell>
          <cell r="AP46">
            <v>-8488.65657302</v>
          </cell>
          <cell r="AS46">
            <v>67.963000000000022</v>
          </cell>
          <cell r="AT46">
            <v>1533.5</v>
          </cell>
          <cell r="AU46">
            <v>-27.29300000000012</v>
          </cell>
          <cell r="AV46">
            <v>101.96399999999994</v>
          </cell>
          <cell r="AW46">
            <v>1.6629999999999967</v>
          </cell>
          <cell r="AX46">
            <v>-32.16599999999994</v>
          </cell>
          <cell r="AY46">
            <v>-1536.307</v>
          </cell>
          <cell r="AZ46">
            <v>-15.852000000000089</v>
          </cell>
          <cell r="BA46">
            <v>-21.608999999999924</v>
          </cell>
          <cell r="BB46">
            <v>594.09999999999991</v>
          </cell>
        </row>
        <row r="47">
          <cell r="A47" t="str">
            <v>ПРИБЫЛЬ И УБЫТКИ</v>
          </cell>
          <cell r="B47">
            <v>0</v>
          </cell>
          <cell r="C47">
            <v>0</v>
          </cell>
          <cell r="D47">
            <v>0</v>
          </cell>
          <cell r="E47">
            <v>-1525</v>
          </cell>
          <cell r="F47">
            <v>4316</v>
          </cell>
          <cell r="G47">
            <v>9</v>
          </cell>
          <cell r="H47">
            <v>-571</v>
          </cell>
          <cell r="I47">
            <v>1196</v>
          </cell>
          <cell r="J47">
            <v>0</v>
          </cell>
          <cell r="K47">
            <v>0</v>
          </cell>
          <cell r="L47">
            <v>-341.83793067003501</v>
          </cell>
          <cell r="M47">
            <v>341.83793067003501</v>
          </cell>
          <cell r="N47">
            <v>6401</v>
          </cell>
          <cell r="O47">
            <v>-69</v>
          </cell>
          <cell r="P47">
            <v>622</v>
          </cell>
          <cell r="Q47">
            <v>-3156</v>
          </cell>
          <cell r="R47">
            <v>716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-5633</v>
          </cell>
          <cell r="AL47">
            <v>0</v>
          </cell>
          <cell r="AM47">
            <v>-108377</v>
          </cell>
          <cell r="AN47">
            <v>0</v>
          </cell>
          <cell r="AO47">
            <v>-130193.2901</v>
          </cell>
          <cell r="AP47">
            <v>-154695.66729682</v>
          </cell>
          <cell r="AY47">
            <v>0</v>
          </cell>
          <cell r="BA47">
            <v>0</v>
          </cell>
          <cell r="BB47">
            <v>0</v>
          </cell>
        </row>
        <row r="48">
          <cell r="A48" t="str">
            <v>Interest income on securities</v>
          </cell>
          <cell r="B48">
            <v>0</v>
          </cell>
          <cell r="C48">
            <v>0</v>
          </cell>
          <cell r="D48">
            <v>0</v>
          </cell>
          <cell r="E48">
            <v>-304</v>
          </cell>
          <cell r="F48">
            <v>-909</v>
          </cell>
          <cell r="G48">
            <v>-1504</v>
          </cell>
          <cell r="H48">
            <v>-263</v>
          </cell>
          <cell r="I48">
            <v>-2297</v>
          </cell>
          <cell r="J48">
            <v>-6563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-1815</v>
          </cell>
          <cell r="Q48">
            <v>-36</v>
          </cell>
          <cell r="R48">
            <v>0</v>
          </cell>
          <cell r="S48">
            <v>0</v>
          </cell>
          <cell r="T48">
            <v>-148</v>
          </cell>
          <cell r="U48">
            <v>11571</v>
          </cell>
          <cell r="V48">
            <v>70</v>
          </cell>
          <cell r="W48">
            <v>279</v>
          </cell>
          <cell r="X48">
            <v>0</v>
          </cell>
          <cell r="Y48">
            <v>-2834</v>
          </cell>
          <cell r="Z48">
            <v>-597</v>
          </cell>
          <cell r="AA48">
            <v>3290</v>
          </cell>
          <cell r="AB48">
            <v>188</v>
          </cell>
          <cell r="AC48">
            <v>0</v>
          </cell>
          <cell r="AD48">
            <v>0</v>
          </cell>
          <cell r="AE48">
            <v>-1183</v>
          </cell>
          <cell r="AF48">
            <v>0</v>
          </cell>
          <cell r="AG48">
            <v>0</v>
          </cell>
          <cell r="AH48">
            <v>0</v>
          </cell>
          <cell r="AI48">
            <v>935</v>
          </cell>
          <cell r="AJ48">
            <v>-2479</v>
          </cell>
          <cell r="AK48">
            <v>5633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-1064</v>
          </cell>
          <cell r="AQ48">
            <v>1743</v>
          </cell>
          <cell r="AR48">
            <v>-1795</v>
          </cell>
          <cell r="AS48">
            <v>-68</v>
          </cell>
          <cell r="AT48">
            <v>-1533.5</v>
          </cell>
          <cell r="AU48">
            <v>27.29300000000012</v>
          </cell>
          <cell r="AV48">
            <v>-101.96399999999994</v>
          </cell>
          <cell r="AW48">
            <v>-1.6629999999999967</v>
          </cell>
          <cell r="AX48">
            <v>32.16599999999994</v>
          </cell>
          <cell r="AY48">
            <v>0</v>
          </cell>
          <cell r="AZ48">
            <v>15.852000000000089</v>
          </cell>
          <cell r="BA48">
            <v>21.608999999999924</v>
          </cell>
          <cell r="BB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C49">
            <v>0</v>
          </cell>
          <cell r="D49">
            <v>1349136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-79</v>
          </cell>
          <cell r="L49">
            <v>-26</v>
          </cell>
          <cell r="M49">
            <v>-9156</v>
          </cell>
          <cell r="N49">
            <v>-1557</v>
          </cell>
          <cell r="O49">
            <v>16129</v>
          </cell>
          <cell r="P49">
            <v>0</v>
          </cell>
          <cell r="Q49">
            <v>0</v>
          </cell>
          <cell r="R49">
            <v>6750</v>
          </cell>
          <cell r="S49">
            <v>7371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-768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-650</v>
          </cell>
          <cell r="AD49">
            <v>85</v>
          </cell>
          <cell r="AE49">
            <v>0</v>
          </cell>
          <cell r="AF49">
            <v>3373</v>
          </cell>
          <cell r="AG49">
            <v>4536</v>
          </cell>
          <cell r="AH49">
            <v>20566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-1064</v>
          </cell>
          <cell r="AQ49">
            <v>1743</v>
          </cell>
          <cell r="AR49">
            <v>-1795</v>
          </cell>
          <cell r="AS49">
            <v>-3.6999999999977717E-2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-123271</v>
          </cell>
          <cell r="AZ49">
            <v>0</v>
          </cell>
          <cell r="BA49">
            <v>0</v>
          </cell>
          <cell r="BB49">
            <v>0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-3.6999999999977717E-2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-18214</v>
          </cell>
          <cell r="AZ50">
            <v>0</v>
          </cell>
          <cell r="BA50">
            <v>0</v>
          </cell>
          <cell r="BB50">
            <v>0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  <cell r="BA51">
            <v>70.103799999999993</v>
          </cell>
          <cell r="BB51">
            <v>70.103799999999993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C52">
            <v>1599</v>
          </cell>
          <cell r="D52">
            <v>1942</v>
          </cell>
          <cell r="O52">
            <v>-1253</v>
          </cell>
          <cell r="V52">
            <v>-25</v>
          </cell>
          <cell r="W52">
            <v>8806</v>
          </cell>
          <cell r="Y52">
            <v>819</v>
          </cell>
          <cell r="AB52">
            <v>-15</v>
          </cell>
          <cell r="AD52">
            <v>-165</v>
          </cell>
          <cell r="AM52">
            <v>1259</v>
          </cell>
          <cell r="AN52">
            <v>141</v>
          </cell>
          <cell r="AW52">
            <v>141</v>
          </cell>
          <cell r="AX52">
            <v>141</v>
          </cell>
          <cell r="AY52">
            <v>6032</v>
          </cell>
          <cell r="BA52">
            <v>167.53619999999998</v>
          </cell>
          <cell r="BB52">
            <v>167.53619999999998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A53">
            <v>0</v>
          </cell>
          <cell r="BB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  <cell r="BA54">
            <v>0</v>
          </cell>
          <cell r="BB54">
            <v>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6563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36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17227</v>
          </cell>
          <cell r="AN55">
            <v>0</v>
          </cell>
          <cell r="AV55">
            <v>101.96399999999994</v>
          </cell>
          <cell r="AW55">
            <v>1.6629999999999967</v>
          </cell>
          <cell r="AX55">
            <v>0</v>
          </cell>
          <cell r="AY55">
            <v>5330</v>
          </cell>
          <cell r="BA55">
            <v>0</v>
          </cell>
          <cell r="BB55">
            <v>0</v>
          </cell>
        </row>
        <row r="56">
          <cell r="A56" t="str">
            <v>Чистый доход от валютных операций</v>
          </cell>
          <cell r="B56">
            <v>86</v>
          </cell>
          <cell r="C56">
            <v>165</v>
          </cell>
          <cell r="D56">
            <v>0</v>
          </cell>
          <cell r="P56">
            <v>1815</v>
          </cell>
          <cell r="AD56">
            <v>-165</v>
          </cell>
          <cell r="AM56">
            <v>261</v>
          </cell>
          <cell r="AN56">
            <v>0</v>
          </cell>
          <cell r="AW56">
            <v>0</v>
          </cell>
          <cell r="AX56">
            <v>-32.16599999999994</v>
          </cell>
          <cell r="AY56">
            <v>86</v>
          </cell>
          <cell r="BA56">
            <v>0</v>
          </cell>
          <cell r="BB56">
            <v>0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6563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1815</v>
          </cell>
          <cell r="Q57">
            <v>36</v>
          </cell>
          <cell r="R57">
            <v>0</v>
          </cell>
          <cell r="S57">
            <v>0</v>
          </cell>
          <cell r="T57">
            <v>0</v>
          </cell>
          <cell r="U57">
            <v>-11571</v>
          </cell>
          <cell r="V57">
            <v>-70</v>
          </cell>
          <cell r="W57">
            <v>-279</v>
          </cell>
          <cell r="X57">
            <v>0</v>
          </cell>
          <cell r="Y57">
            <v>0</v>
          </cell>
          <cell r="Z57">
            <v>0</v>
          </cell>
          <cell r="AA57">
            <v>-2804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101.96399999999994</v>
          </cell>
          <cell r="AW57">
            <v>1.6629999999999967</v>
          </cell>
          <cell r="AX57">
            <v>-32.16599999999994</v>
          </cell>
          <cell r="AY57">
            <v>10166</v>
          </cell>
          <cell r="AZ57">
            <v>0</v>
          </cell>
          <cell r="BA57">
            <v>0</v>
          </cell>
          <cell r="BB57">
            <v>0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248</v>
          </cell>
          <cell r="AN58">
            <v>85</v>
          </cell>
          <cell r="AW58">
            <v>85</v>
          </cell>
          <cell r="AX58">
            <v>85</v>
          </cell>
          <cell r="AY58">
            <v>19718</v>
          </cell>
          <cell r="BA58">
            <v>100.997</v>
          </cell>
          <cell r="BB58">
            <v>100.997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C59">
            <v>21</v>
          </cell>
          <cell r="D59">
            <v>60</v>
          </cell>
          <cell r="AM59">
            <v>76</v>
          </cell>
          <cell r="AN59">
            <v>21</v>
          </cell>
          <cell r="AW59">
            <v>21</v>
          </cell>
          <cell r="AX59">
            <v>21</v>
          </cell>
          <cell r="AY59">
            <v>0</v>
          </cell>
          <cell r="BA59">
            <v>24.952199999999998</v>
          </cell>
          <cell r="BB59">
            <v>24.952199999999998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-562</v>
          </cell>
          <cell r="AZ60">
            <v>0</v>
          </cell>
          <cell r="BA60">
            <v>0</v>
          </cell>
          <cell r="BB60">
            <v>0</v>
          </cell>
        </row>
        <row r="61">
          <cell r="A61" t="str">
            <v>Прочие операционные доходы</v>
          </cell>
          <cell r="B61">
            <v>-683</v>
          </cell>
          <cell r="C61">
            <v>131641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-1253</v>
          </cell>
          <cell r="P61">
            <v>276</v>
          </cell>
          <cell r="Q61">
            <v>237</v>
          </cell>
          <cell r="R61">
            <v>0</v>
          </cell>
          <cell r="S61">
            <v>1209</v>
          </cell>
          <cell r="T61">
            <v>0</v>
          </cell>
          <cell r="U61">
            <v>0</v>
          </cell>
          <cell r="V61">
            <v>-25</v>
          </cell>
          <cell r="W61">
            <v>-2</v>
          </cell>
          <cell r="X61">
            <v>-511</v>
          </cell>
          <cell r="Y61">
            <v>435</v>
          </cell>
          <cell r="Z61">
            <v>59</v>
          </cell>
          <cell r="AA61">
            <v>0</v>
          </cell>
          <cell r="AB61">
            <v>-15</v>
          </cell>
          <cell r="AC61">
            <v>0</v>
          </cell>
          <cell r="AD61">
            <v>-165</v>
          </cell>
          <cell r="AE61">
            <v>1183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2479</v>
          </cell>
          <cell r="AK61">
            <v>4544</v>
          </cell>
          <cell r="AL61">
            <v>-1697</v>
          </cell>
          <cell r="AM61">
            <v>0</v>
          </cell>
          <cell r="AN61">
            <v>128962</v>
          </cell>
          <cell r="AO61">
            <v>0</v>
          </cell>
          <cell r="AP61">
            <v>511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-683</v>
          </cell>
          <cell r="AZ61">
            <v>-15.852000000000089</v>
          </cell>
          <cell r="BA61">
            <v>153839.8186</v>
          </cell>
          <cell r="BB61">
            <v>153839.8186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D62">
            <v>14721</v>
          </cell>
          <cell r="E62">
            <v>-2773</v>
          </cell>
          <cell r="R62">
            <v>0</v>
          </cell>
          <cell r="AM62">
            <v>120</v>
          </cell>
          <cell r="AY62">
            <v>3557</v>
          </cell>
          <cell r="AZ62">
            <v>6478</v>
          </cell>
        </row>
        <row r="63">
          <cell r="A63" t="str">
            <v>Резерв под обесценение инвестиций</v>
          </cell>
          <cell r="B63">
            <v>767</v>
          </cell>
          <cell r="AE63">
            <v>1192</v>
          </cell>
          <cell r="AM63">
            <v>0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C64">
            <v>24766</v>
          </cell>
          <cell r="AM64">
            <v>126</v>
          </cell>
          <cell r="AO64">
            <v>1386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17608</v>
          </cell>
          <cell r="AN65">
            <v>-41246</v>
          </cell>
          <cell r="AO65">
            <v>-1386</v>
          </cell>
          <cell r="AW65">
            <v>-41246</v>
          </cell>
          <cell r="AX65">
            <v>-41246</v>
          </cell>
          <cell r="AY65">
            <v>5096</v>
          </cell>
          <cell r="BA65">
            <v>-49008.497199999998</v>
          </cell>
          <cell r="BB65">
            <v>-49008.497199999998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C66">
            <v>-4326</v>
          </cell>
          <cell r="D66">
            <v>-4782</v>
          </cell>
          <cell r="E66">
            <v>2773</v>
          </cell>
          <cell r="T66">
            <v>148</v>
          </cell>
          <cell r="AA66">
            <v>-188</v>
          </cell>
          <cell r="AL66">
            <v>13817</v>
          </cell>
          <cell r="AM66">
            <v>-2869</v>
          </cell>
          <cell r="AN66">
            <v>-4326</v>
          </cell>
          <cell r="AW66">
            <v>-4326</v>
          </cell>
          <cell r="AX66">
            <v>-4326</v>
          </cell>
          <cell r="AY66">
            <v>23649</v>
          </cell>
          <cell r="AZ66">
            <v>23649</v>
          </cell>
          <cell r="BA66">
            <v>-3230</v>
          </cell>
          <cell r="BB66">
            <v>-5140.1531999999997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  <cell r="AZ67">
            <v>-15.852000000000089</v>
          </cell>
          <cell r="BA67">
            <v>0</v>
          </cell>
          <cell r="BB67">
            <v>0</v>
          </cell>
        </row>
        <row r="68">
          <cell r="A68" t="str">
            <v>Дивиденды</v>
          </cell>
          <cell r="B68">
            <v>-146454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597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7041</v>
          </cell>
          <cell r="AN68">
            <v>-1174</v>
          </cell>
          <cell r="AW68">
            <v>-1174</v>
          </cell>
          <cell r="AX68">
            <v>-1174</v>
          </cell>
          <cell r="AY68">
            <v>0</v>
          </cell>
          <cell r="BA68">
            <v>-1394.9467999999999</v>
          </cell>
          <cell r="BB68">
            <v>-1394.9467999999999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BA69">
            <v>-21.608999999999924</v>
          </cell>
          <cell r="BB69">
            <v>-2051.7993999999999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  <cell r="BA70">
            <v>-21.608999999999924</v>
          </cell>
          <cell r="BB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-15945.643999999998</v>
          </cell>
          <cell r="BB71">
            <v>-15945.643999999998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  <cell r="BA72">
            <v>0</v>
          </cell>
          <cell r="BB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5760</v>
          </cell>
          <cell r="AN73">
            <v>-3908</v>
          </cell>
          <cell r="AW73">
            <v>-3908</v>
          </cell>
          <cell r="AX73">
            <v>-3908</v>
          </cell>
          <cell r="AY73">
            <v>-3908</v>
          </cell>
          <cell r="BA73">
            <v>-4643.4856</v>
          </cell>
          <cell r="BB73">
            <v>-4643.4856</v>
          </cell>
        </row>
        <row r="74">
          <cell r="B74">
            <v>0</v>
          </cell>
          <cell r="C74">
            <v>-1408</v>
          </cell>
          <cell r="D74">
            <v>9620</v>
          </cell>
          <cell r="U74">
            <v>-9620</v>
          </cell>
          <cell r="AM74">
            <v>0</v>
          </cell>
          <cell r="AN74" t="str">
            <v>Control:</v>
          </cell>
          <cell r="AW74">
            <v>-1408</v>
          </cell>
          <cell r="AX74">
            <v>-1408</v>
          </cell>
          <cell r="AY74">
            <v>-1408</v>
          </cell>
          <cell r="BA74">
            <v>-1672.9856</v>
          </cell>
          <cell r="BB74">
            <v>-1672.9856</v>
          </cell>
        </row>
        <row r="75">
          <cell r="B75">
            <v>-38621</v>
          </cell>
          <cell r="C75">
            <v>0</v>
          </cell>
          <cell r="D75">
            <v>0</v>
          </cell>
          <cell r="E75">
            <v>304</v>
          </cell>
          <cell r="F75">
            <v>909</v>
          </cell>
          <cell r="G75">
            <v>1504</v>
          </cell>
          <cell r="H75">
            <v>263</v>
          </cell>
          <cell r="I75">
            <v>2297</v>
          </cell>
          <cell r="J75">
            <v>6563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1815</v>
          </cell>
          <cell r="Q75">
            <v>36</v>
          </cell>
          <cell r="R75">
            <v>0</v>
          </cell>
          <cell r="S75">
            <v>0</v>
          </cell>
          <cell r="T75">
            <v>148</v>
          </cell>
          <cell r="U75">
            <v>-11571</v>
          </cell>
          <cell r="V75">
            <v>-70</v>
          </cell>
          <cell r="W75">
            <v>-279</v>
          </cell>
          <cell r="X75">
            <v>0</v>
          </cell>
          <cell r="Y75">
            <v>2834</v>
          </cell>
          <cell r="Z75">
            <v>597</v>
          </cell>
          <cell r="AA75">
            <v>-3290</v>
          </cell>
          <cell r="AB75">
            <v>-188</v>
          </cell>
          <cell r="AC75">
            <v>0</v>
          </cell>
          <cell r="AD75">
            <v>0</v>
          </cell>
          <cell r="AE75">
            <v>1183</v>
          </cell>
          <cell r="AF75">
            <v>0</v>
          </cell>
          <cell r="AG75">
            <v>0</v>
          </cell>
          <cell r="AH75">
            <v>0</v>
          </cell>
          <cell r="AI75">
            <v>-935</v>
          </cell>
          <cell r="AJ75">
            <v>2479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1064</v>
          </cell>
          <cell r="AQ75">
            <v>-1743</v>
          </cell>
          <cell r="AR75">
            <v>1795</v>
          </cell>
          <cell r="AS75">
            <v>68</v>
          </cell>
          <cell r="AT75">
            <v>1533.5</v>
          </cell>
          <cell r="AU75">
            <v>-27.29300000000012</v>
          </cell>
          <cell r="AV75">
            <v>101.96399999999994</v>
          </cell>
          <cell r="AW75">
            <v>1.6629999999999967</v>
          </cell>
          <cell r="AX75">
            <v>-32.16599999999994</v>
          </cell>
          <cell r="AY75">
            <v>-1536.307</v>
          </cell>
          <cell r="AZ75">
            <v>-15.852000000000089</v>
          </cell>
          <cell r="BA75">
            <v>-21.608999999999924</v>
          </cell>
          <cell r="BB75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nding data"/>
      <sheetName val="Architecture"/>
      <sheetName val="Rates"/>
      <sheetName val="Rules &amp; instructions"/>
      <sheetName val="Summary of controls"/>
      <sheetName val="..."/>
      <sheetName val="Notes"/>
      <sheetName val="Analytics"/>
      <sheetName val="Input all dates"/>
      <sheetName val="Cash flow preparation"/>
      <sheetName val="Tax IS reconciliation"/>
      <sheetName val="...."/>
      <sheetName val="SA"/>
      <sheetName val="Off BS"/>
      <sheetName val="Source"/>
      <sheetName val="Recart BS"/>
      <sheetName val="Recart IS"/>
      <sheetName val="....."/>
      <sheetName val="Preliminary analytics"/>
      <sheetName val="Published RAS FS"/>
      <sheetName val="FS 2002 adjusted"/>
      <sheetName val="FS 2002 source"/>
      <sheetName val="......"/>
      <sheetName val="Summary of Due from banks"/>
      <sheetName val="Breakdown of Due from banks"/>
      <sheetName val="Summary of Loans and advances"/>
      <sheetName val="Breakdown of Loans and advances"/>
      <sheetName val="Summary of Trading securities"/>
      <sheetName val="Breakdown of Trading securities"/>
      <sheetName val="Summary of Inv securities AFS"/>
      <sheetName val="Breakdown of Inv securities AFS"/>
      <sheetName val="Summary of Inv securities HTM"/>
      <sheetName val="Breakdown of Inv securities HTM"/>
      <sheetName val="Summary of Due to other banks"/>
      <sheetName val="Breakdown of Due to other banks"/>
      <sheetName val="Summary of Customer accounts"/>
      <sheetName val="Breakdown of Customer accounts"/>
      <sheetName val="Summary of Securities issued"/>
      <sheetName val="Breakdown of Securities issued"/>
      <sheetName val="Summary of Other borrowings"/>
      <sheetName val="Breakdown of Other borrowings"/>
    </sheetNames>
    <sheetDataSet>
      <sheetData sheetId="0" refreshError="1">
        <row r="1">
          <cell r="B1" t="str">
            <v>ABC Bank</v>
          </cell>
        </row>
        <row r="2">
          <cell r="B2" t="str">
            <v>31 December 2003</v>
          </cell>
        </row>
        <row r="4">
          <cell r="B4" t="str">
            <v>Year</v>
          </cell>
        </row>
        <row r="5">
          <cell r="B5" t="str">
            <v>RR'000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Statement"/>
      <sheetName val="Expense Statement"/>
      <sheetName val="Macros"/>
      <sheetName val="ATW"/>
      <sheetName val="Lock"/>
      <sheetName val="Select Employee"/>
      <sheetName val="Intl Data Table"/>
      <sheetName val="TemplateInformation"/>
    </sheetNames>
    <sheetDataSet>
      <sheetData sheetId="0" refreshError="1"/>
      <sheetData sheetId="1" refreshError="1">
        <row r="21">
          <cell r="F21">
            <v>0.21</v>
          </cell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 mapping (2)"/>
      <sheetName val="F101"/>
      <sheetName val="TB Bank Spt 40"/>
      <sheetName val="TB origin"/>
      <sheetName val="CF_consolidated"/>
      <sheetName val="DT consolidated"/>
      <sheetName val="cons"/>
      <sheetName val="Bank"/>
      <sheetName val="A._Bank_DT"/>
      <sheetName val="TB Bank PL 9m"/>
      <sheetName val="RCMU"/>
      <sheetName val="A._RCMU_DT"/>
      <sheetName val="RCIS"/>
      <sheetName val="RCFM"/>
      <sheetName val="KFI"/>
      <sheetName val="A._KFI_DT"/>
      <sheetName val="RCFE"/>
      <sheetName val="IS mapping"/>
      <sheetName val="Source"/>
      <sheetName val="BS mapping"/>
      <sheetName val="RCFE 1c"/>
      <sheetName val="RCIS 1c"/>
      <sheetName val="RCFM 1c"/>
      <sheetName val="KFI 1c"/>
      <sheetName val="BS mapping (2)"/>
      <sheetName val="SA"/>
      <sheetName val="RCMU 1c"/>
      <sheetName val="Off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Investments restmnt"/>
      <sheetName val="IAS_BS_graph"/>
      <sheetName val="IAS_PL_graph"/>
      <sheetName val="Published BS"/>
      <sheetName val="Published PL"/>
      <sheetName val="Reconciliation"/>
      <sheetName val="BoEs purchased"/>
      <sheetName val="securities"/>
      <sheetName val="other invest"/>
      <sheetName val="Custaccounts"/>
      <sheetName val="SecIssued"/>
      <sheetName val="Investments restatement"/>
      <sheetName val="DT summary"/>
      <sheetName val="Treasury Shares "/>
      <sheetName val="Inflation"/>
      <sheetName val="PL_detailed"/>
      <sheetName val="PL_USD"/>
      <sheetName val="Sheet3"/>
      <sheetName val="IAS_5"/>
      <sheetName val="д-р 9 м-в 2005"/>
      <sheetName val="Лист4"/>
      <sheetName val="Лист1"/>
      <sheetName val="база основная"/>
      <sheetName val="$"/>
      <sheetName val="векселя в обращении"/>
      <sheetName val="Лист2"/>
      <sheetName val="реестр домиц. векселей"/>
      <sheetName val="реестр от 06-02-02"/>
      <sheetName val="сводная"/>
      <sheetName val="реестр от 07-03-02"/>
      <sheetName val="табл 18 для ПРАЙСА"/>
      <sheetName val="табл 18 для ПРАЙСА на 01-01-01"/>
      <sheetName val="Проводки'02"/>
      <sheetName val="АКРасч"/>
      <sheetName val="FA_3009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al BS+PL"/>
      <sheetName val="Bank"/>
      <sheetName val="Audit Accr"/>
      <sheetName val="Bank DT"/>
      <sheetName val="Access"/>
      <sheetName val="BS mapping"/>
      <sheetName val="cons"/>
      <sheetName val="60701"/>
      <sheetName val="RenCap"/>
      <sheetName val="ManPower"/>
      <sheetName val="MP"/>
      <sheetName val="Prepayments"/>
      <sheetName val="Materials"/>
      <sheetName val="LVI"/>
      <sheetName val="Intangibles"/>
      <sheetName val="Bank Oct salary"/>
      <sheetName val="sal nov"/>
      <sheetName val="Intang"/>
      <sheetName val="Veksel RUR"/>
      <sheetName val="Veksel USD"/>
      <sheetName val="Securities"/>
      <sheetName val="AI-"/>
      <sheetName val="AI +"/>
      <sheetName val="Portfolio Split"/>
      <sheetName val="RAS LLP"/>
      <sheetName val=" "/>
      <sheetName val="Rates"/>
      <sheetName val="Alexander Project"/>
      <sheetName val="Deffered AL"/>
      <sheetName val="Source"/>
      <sheetName val="..."/>
      <sheetName val="RCMU"/>
      <sheetName val="RCMU 1c"/>
      <sheetName val="KFI"/>
      <sheetName val="KFI 1c"/>
      <sheetName val="AlPr"/>
      <sheetName val="RCIS"/>
      <sheetName val="RCIS 1c"/>
      <sheetName val="RCFM"/>
      <sheetName val="RCFM 1c"/>
      <sheetName val="RCFE"/>
      <sheetName val="RCFE 1c"/>
      <sheetName val="Mapping for entities"/>
      <sheetName val="Balance d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  <a:scene3d>
          <a:camera prst="orthographicFront"/>
          <a:lightRig rig="threePt" dir="t"/>
        </a:scene3d>
        <a:sp3d contourW="12700">
          <a:bevelT w="165100" prst="coolSlant"/>
          <a:contourClr>
            <a:schemeClr val="accent5">
              <a:lumMod val="40000"/>
              <a:lumOff val="60000"/>
            </a:schemeClr>
          </a:contourClr>
        </a:sp3d>
      </a:spPr>
      <a:bodyPr vertOverflow="clip" rtlCol="0" anchor="ctr"/>
      <a:lstStyle>
        <a:defPPr algn="ctr">
          <a:defRPr sz="10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Y45"/>
  <sheetViews>
    <sheetView tabSelected="1" view="pageBreakPreview" topLeftCell="C1" zoomScale="90" zoomScaleNormal="80" zoomScaleSheetLayoutView="90" workbookViewId="0">
      <selection activeCell="F12" sqref="F12"/>
    </sheetView>
  </sheetViews>
  <sheetFormatPr defaultRowHeight="15"/>
  <cols>
    <col min="1" max="1" width="14.140625" hidden="1" customWidth="1"/>
    <col min="2" max="2" width="7.85546875" hidden="1" customWidth="1"/>
    <col min="3" max="3" width="4.140625" customWidth="1"/>
    <col min="4" max="4" width="25" customWidth="1"/>
    <col min="5" max="5" width="21.7109375" customWidth="1"/>
    <col min="6" max="6" width="20.85546875" customWidth="1"/>
    <col min="7" max="7" width="15.85546875" customWidth="1"/>
    <col min="8" max="8" width="13.28515625" customWidth="1"/>
    <col min="9" max="9" width="23.28515625" customWidth="1"/>
    <col min="10" max="10" width="13.140625" customWidth="1"/>
    <col min="11" max="11" width="9.140625" hidden="1" customWidth="1"/>
    <col min="12" max="12" width="4.140625" hidden="1" customWidth="1"/>
    <col min="13" max="13" width="11.42578125" hidden="1" customWidth="1"/>
    <col min="14" max="14" width="18.85546875" hidden="1" customWidth="1"/>
    <col min="15" max="15" width="18.28515625" hidden="1" customWidth="1"/>
    <col min="16" max="16" width="20.28515625" hidden="1" customWidth="1"/>
    <col min="17" max="17" width="19" hidden="1" customWidth="1"/>
    <col min="18" max="18" width="19.5703125" hidden="1" customWidth="1"/>
    <col min="19" max="19" width="9.140625" hidden="1" customWidth="1"/>
    <col min="20" max="20" width="17.5703125" customWidth="1"/>
  </cols>
  <sheetData>
    <row r="1" spans="1:25" ht="32.25" customHeight="1" thickTop="1" thickBot="1">
      <c r="D1" s="74" t="s">
        <v>0</v>
      </c>
      <c r="E1" s="75"/>
      <c r="F1" s="75"/>
      <c r="G1" s="75"/>
      <c r="H1" s="75"/>
      <c r="I1" s="75"/>
      <c r="J1" s="76"/>
    </row>
    <row r="2" spans="1:25" ht="27.75" customHeight="1" thickTop="1" thickBot="1">
      <c r="A2" s="5"/>
      <c r="B2" s="5"/>
      <c r="C2" s="5"/>
      <c r="D2" s="49" t="s">
        <v>1</v>
      </c>
      <c r="E2" s="71" t="s">
        <v>2</v>
      </c>
      <c r="F2" s="72"/>
      <c r="G2" s="72"/>
      <c r="H2" s="72"/>
      <c r="I2" s="72"/>
      <c r="J2" s="73"/>
    </row>
    <row r="3" spans="1:25" ht="15.75" customHeight="1" thickTop="1" thickBot="1">
      <c r="A3" s="5"/>
      <c r="B3" s="5"/>
      <c r="C3" s="5"/>
      <c r="D3" s="35"/>
      <c r="E3" s="51" t="s">
        <v>3</v>
      </c>
      <c r="F3" s="39"/>
      <c r="G3" s="39"/>
      <c r="H3" s="39"/>
      <c r="I3" s="39"/>
      <c r="J3" s="39"/>
    </row>
    <row r="4" spans="1:25" ht="17.25" customHeight="1">
      <c r="A4" s="5"/>
      <c r="B4" s="5"/>
      <c r="C4" s="5"/>
      <c r="D4" s="69" t="s">
        <v>4</v>
      </c>
      <c r="E4" s="70">
        <v>4000</v>
      </c>
      <c r="F4" s="81" t="s">
        <v>5</v>
      </c>
      <c r="G4" s="83">
        <f ca="1" xml:space="preserve"> IFERROR(IF($E$5=36,XIRR(G13:G37,E13:E37,0),IF($E$5=24,XIRR(G13:G25,E13:E25,0),IF($E$5=18,XIRR(G13:G25,E13:E25,0),IF($E$5=12,XIRR(G13:G25,E13:E25,0))))),0)</f>
        <v>1.8431362695312505</v>
      </c>
      <c r="H4" s="100" t="s">
        <v>6</v>
      </c>
      <c r="I4" s="101"/>
      <c r="J4" s="106">
        <v>9.9999999999999995E-7</v>
      </c>
      <c r="M4" s="36" t="s">
        <v>7</v>
      </c>
      <c r="N4" s="36" t="s">
        <v>8</v>
      </c>
      <c r="O4" s="40" t="s">
        <v>9</v>
      </c>
      <c r="P4" s="36" t="s">
        <v>10</v>
      </c>
      <c r="Q4" s="36" t="s">
        <v>11</v>
      </c>
      <c r="R4" s="36" t="s">
        <v>12</v>
      </c>
      <c r="T4" s="52"/>
      <c r="U4" s="52"/>
      <c r="V4" s="52"/>
      <c r="W4" s="52"/>
      <c r="X4" s="52"/>
      <c r="Y4" s="52"/>
    </row>
    <row r="5" spans="1:25" ht="25.5" customHeight="1">
      <c r="A5" s="5"/>
      <c r="B5" s="5"/>
      <c r="C5" s="5"/>
      <c r="D5" s="67" t="s">
        <v>13</v>
      </c>
      <c r="E5" s="68">
        <v>12</v>
      </c>
      <c r="F5" s="82"/>
      <c r="G5" s="84"/>
      <c r="H5" s="102"/>
      <c r="I5" s="103"/>
      <c r="J5" s="107"/>
      <c r="N5" s="37"/>
      <c r="O5" s="38" t="s">
        <v>14</v>
      </c>
      <c r="T5" s="52"/>
      <c r="U5" s="52"/>
      <c r="V5" s="52"/>
      <c r="W5" s="52"/>
      <c r="X5" s="52"/>
      <c r="Y5" s="52"/>
    </row>
    <row r="6" spans="1:25" ht="18.75">
      <c r="A6" s="5"/>
      <c r="B6" s="5"/>
      <c r="C6" s="5"/>
      <c r="D6" s="67" t="s">
        <v>15</v>
      </c>
      <c r="E6" s="109">
        <v>0</v>
      </c>
      <c r="F6" s="82"/>
      <c r="G6" s="84"/>
      <c r="H6" s="104"/>
      <c r="I6" s="105"/>
      <c r="J6" s="108"/>
      <c r="N6" s="37"/>
      <c r="O6" s="38"/>
      <c r="T6" s="52"/>
      <c r="U6" s="52"/>
      <c r="V6" s="52"/>
      <c r="W6" s="52"/>
      <c r="X6" s="52"/>
      <c r="Y6" s="52"/>
    </row>
    <row r="7" spans="1:25" ht="15" customHeight="1">
      <c r="A7" s="5"/>
      <c r="B7" s="5"/>
      <c r="C7" s="5"/>
      <c r="D7" s="16" t="s">
        <v>16</v>
      </c>
      <c r="E7" s="64">
        <f>IF($E$2=$N$7,P7,IF($E$2=$N$8,P8,IF($E$2=$N$9,P9,"")))</f>
        <v>0</v>
      </c>
      <c r="F7" s="82"/>
      <c r="G7" s="84"/>
      <c r="H7" s="92" t="s">
        <v>17</v>
      </c>
      <c r="I7" s="93"/>
      <c r="J7" s="66">
        <v>0</v>
      </c>
      <c r="M7" s="41">
        <v>12</v>
      </c>
      <c r="N7" s="36" t="s">
        <v>2</v>
      </c>
      <c r="O7" s="42">
        <v>9.9999999999999995E-7</v>
      </c>
      <c r="P7" s="41">
        <v>0</v>
      </c>
      <c r="Q7" s="43">
        <v>0.05</v>
      </c>
      <c r="R7" s="43">
        <v>0.05</v>
      </c>
      <c r="T7" s="52"/>
      <c r="U7" s="52"/>
      <c r="V7" s="52"/>
      <c r="W7" s="52"/>
      <c r="X7" s="52"/>
      <c r="Y7" s="52"/>
    </row>
    <row r="8" spans="1:25" ht="27.75" customHeight="1">
      <c r="A8" s="5"/>
      <c r="B8" s="5"/>
      <c r="C8" s="5"/>
      <c r="D8" s="63" t="s">
        <v>18</v>
      </c>
      <c r="E8" s="65">
        <f>IF($E$2=$N$7,R7,IF($E$2=$N$8,R8,""))</f>
        <v>0.05</v>
      </c>
      <c r="F8" s="82" t="s">
        <v>19</v>
      </c>
      <c r="G8" s="85">
        <f>G10-(E4-E6)</f>
        <v>2720.0038000000013</v>
      </c>
      <c r="H8" s="86" t="s">
        <v>20</v>
      </c>
      <c r="I8" s="87"/>
      <c r="J8" s="90">
        <f>IF($E$2=$N$7,Q7,IF($E$2=$N$8,Q8,""))</f>
        <v>0.05</v>
      </c>
      <c r="M8" s="41">
        <v>12</v>
      </c>
      <c r="N8" s="36" t="s">
        <v>21</v>
      </c>
      <c r="O8" s="42">
        <v>9.9999999999999995E-7</v>
      </c>
      <c r="P8" s="41">
        <v>0</v>
      </c>
      <c r="Q8" s="43">
        <v>0.05</v>
      </c>
      <c r="R8" s="43">
        <v>0.1</v>
      </c>
    </row>
    <row r="9" spans="1:25" ht="29.25" customHeight="1">
      <c r="A9" s="5"/>
      <c r="C9" s="5"/>
      <c r="D9" s="63" t="s">
        <v>22</v>
      </c>
      <c r="E9" s="34">
        <f>(E4-E6)*E8</f>
        <v>200</v>
      </c>
      <c r="F9" s="82"/>
      <c r="G9" s="85"/>
      <c r="H9" s="88"/>
      <c r="I9" s="89"/>
      <c r="J9" s="91"/>
      <c r="M9" s="60"/>
      <c r="N9" s="37"/>
      <c r="O9" s="61"/>
      <c r="P9" s="60"/>
      <c r="Q9" s="62"/>
    </row>
    <row r="10" spans="1:25" ht="15.75" customHeight="1">
      <c r="B10" s="6"/>
      <c r="C10" s="6"/>
      <c r="D10" s="16" t="s">
        <v>23</v>
      </c>
      <c r="E10" s="17">
        <f ca="1">TODAY()</f>
        <v>44931</v>
      </c>
      <c r="F10" s="77" t="s">
        <v>24</v>
      </c>
      <c r="G10" s="79">
        <f>SUM(G14:G37)</f>
        <v>6720.0038000000013</v>
      </c>
      <c r="H10" s="94" t="s">
        <v>25</v>
      </c>
      <c r="I10" s="95"/>
      <c r="J10" s="98">
        <f>IF(AND($E$4&gt;=500,$E$4&lt;50001),$E$4+$E$9-$E$6,IF(AND($E$4&gt;=50000,$E$4&lt;=50000),$E$4-$E$6,"-"))</f>
        <v>4200</v>
      </c>
      <c r="M10" s="37"/>
    </row>
    <row r="11" spans="1:25" ht="59.25" customHeight="1">
      <c r="A11" s="6"/>
      <c r="B11" s="6"/>
      <c r="C11" s="6"/>
      <c r="D11" s="50" t="s">
        <v>26</v>
      </c>
      <c r="E11" s="53">
        <f>(J10+SUM(I14:I36))/E5</f>
        <v>560</v>
      </c>
      <c r="F11" s="78"/>
      <c r="G11" s="80"/>
      <c r="H11" s="96"/>
      <c r="I11" s="97"/>
      <c r="J11" s="99"/>
      <c r="M11" s="37"/>
    </row>
    <row r="12" spans="1:25" ht="52.5" customHeight="1" thickBot="1">
      <c r="B12" s="12"/>
      <c r="C12" s="7"/>
      <c r="D12" s="1" t="s">
        <v>27</v>
      </c>
      <c r="E12" s="2" t="s">
        <v>23</v>
      </c>
      <c r="F12" s="3" t="s">
        <v>28</v>
      </c>
      <c r="G12" s="3" t="s">
        <v>26</v>
      </c>
      <c r="H12" s="3" t="s">
        <v>29</v>
      </c>
      <c r="I12" s="3" t="s">
        <v>30</v>
      </c>
      <c r="J12" s="4" t="s">
        <v>31</v>
      </c>
      <c r="M12" s="37"/>
    </row>
    <row r="13" spans="1:25" ht="13.5" customHeight="1">
      <c r="A13" s="11"/>
      <c r="B13" s="8"/>
      <c r="C13" s="8"/>
      <c r="D13" s="18"/>
      <c r="E13" s="19">
        <f ca="1">E10</f>
        <v>44931</v>
      </c>
      <c r="F13" s="20">
        <f>J10</f>
        <v>4200</v>
      </c>
      <c r="G13" s="20">
        <f>-E4+E6</f>
        <v>-4000</v>
      </c>
      <c r="H13" s="20"/>
      <c r="I13" s="21"/>
      <c r="J13" s="22">
        <f>J10</f>
        <v>4200</v>
      </c>
    </row>
    <row r="14" spans="1:25" ht="18.75" customHeight="1">
      <c r="A14" s="10"/>
      <c r="B14" s="9"/>
      <c r="C14" s="9"/>
      <c r="D14" s="26">
        <f>IF(1&lt;=E5,1,"")</f>
        <v>1</v>
      </c>
      <c r="E14" s="54">
        <f ca="1">IF($D$14&lt;=$E$5,EDATE($E$13,1),"")</f>
        <v>44962</v>
      </c>
      <c r="F14" s="56">
        <f>IF($D14&lt;=$E$5,ROUNDUP($E$11-$H14-$I14,"4"),"")</f>
        <v>349.99969999999996</v>
      </c>
      <c r="G14" s="56">
        <f t="shared" ref="G14:G25" si="0">IF(D14&lt;$E$5,$E$11,IF(D14=$E$5,F14+I14,""))</f>
        <v>560</v>
      </c>
      <c r="H14" s="56">
        <f t="shared" ref="H14:H25" si="1">IF($D14&lt;=$J$13,$J$10*$J$4/12,"")</f>
        <v>3.5E-4</v>
      </c>
      <c r="I14" s="58">
        <f>IF(D14&lt;=$E$5,$J$8*$J$10,"")</f>
        <v>210</v>
      </c>
      <c r="J14" s="59">
        <f>IF(D14&lt;=$E$5,$J13-$F14,"")</f>
        <v>3850.0003000000002</v>
      </c>
      <c r="K14" s="15"/>
      <c r="L14" s="33"/>
      <c r="M14" s="5"/>
      <c r="N14" s="5"/>
      <c r="O14" s="5"/>
      <c r="P14" s="5"/>
      <c r="Q14" s="5"/>
    </row>
    <row r="15" spans="1:25" ht="18.75" customHeight="1">
      <c r="A15" s="10"/>
      <c r="B15" s="9"/>
      <c r="C15" s="9"/>
      <c r="D15" s="26">
        <f>IF(2&lt;=E5,2,"")</f>
        <v>2</v>
      </c>
      <c r="E15" s="54">
        <f ca="1">IF($D$14&lt;=$E$5,EDATE($E$13,2),"")</f>
        <v>44990</v>
      </c>
      <c r="F15" s="56">
        <f>IF($D15&lt;$E$5,$E$11-$H15-$I15,IF($D15=$E$5,$J$10-SUM(F$14:F$14),""))</f>
        <v>349.99964999999997</v>
      </c>
      <c r="G15" s="56">
        <f t="shared" si="0"/>
        <v>560</v>
      </c>
      <c r="H15" s="56">
        <f t="shared" si="1"/>
        <v>3.5E-4</v>
      </c>
      <c r="I15" s="58">
        <f t="shared" ref="I15:I25" si="2">IF(D15&lt;=$E$5,$J$8*$J$10,"")</f>
        <v>210</v>
      </c>
      <c r="J15" s="59">
        <f t="shared" ref="J15:J25" si="3">IF(D15&lt;=$E$5,$J14-$F15,"")</f>
        <v>3500.00065</v>
      </c>
      <c r="K15" s="15"/>
      <c r="L15" s="33"/>
      <c r="M15" s="5"/>
      <c r="N15" s="5"/>
      <c r="O15" s="5"/>
      <c r="P15" s="5"/>
      <c r="Q15" s="5"/>
    </row>
    <row r="16" spans="1:25" ht="18.75" customHeight="1">
      <c r="A16" s="10"/>
      <c r="B16" s="9"/>
      <c r="C16" s="9"/>
      <c r="D16" s="26">
        <f>IF(3&lt;=E5,3,"")</f>
        <v>3</v>
      </c>
      <c r="E16" s="54">
        <f ca="1">IF($D$14&lt;=$E$5,EDATE($E$13,3),"")</f>
        <v>45021</v>
      </c>
      <c r="F16" s="56">
        <f>IF($D16&lt;$E$5,$E$11-$H16-$I16,IF($D16=$E$5,$J$10-SUM(F$14:F$15),""))</f>
        <v>349.99964999999997</v>
      </c>
      <c r="G16" s="56">
        <f t="shared" si="0"/>
        <v>560</v>
      </c>
      <c r="H16" s="56">
        <f t="shared" si="1"/>
        <v>3.5E-4</v>
      </c>
      <c r="I16" s="58">
        <f t="shared" si="2"/>
        <v>210</v>
      </c>
      <c r="J16" s="59">
        <f t="shared" si="3"/>
        <v>3150.0010000000002</v>
      </c>
      <c r="K16" s="9"/>
      <c r="L16" s="13"/>
      <c r="M16" s="5"/>
      <c r="N16" s="5"/>
      <c r="O16" s="5"/>
      <c r="P16" s="5"/>
      <c r="Q16" s="5"/>
    </row>
    <row r="17" spans="1:17" ht="18.75" customHeight="1">
      <c r="A17" s="10"/>
      <c r="B17" s="9"/>
      <c r="C17" s="9"/>
      <c r="D17" s="26">
        <f>IF(4&lt;=E5,4,"")</f>
        <v>4</v>
      </c>
      <c r="E17" s="54">
        <f ca="1">IF($D$14&lt;=$E$5,EDATE($E$13,4),"")</f>
        <v>45051</v>
      </c>
      <c r="F17" s="56">
        <f>IF($D17&lt;$E$5,$E$11-$H17-$I17,IF($D17=$E$5,$J$10-SUM(F$14:F$16),""))</f>
        <v>349.99964999999997</v>
      </c>
      <c r="G17" s="56">
        <f t="shared" si="0"/>
        <v>560</v>
      </c>
      <c r="H17" s="56">
        <f t="shared" si="1"/>
        <v>3.5E-4</v>
      </c>
      <c r="I17" s="58">
        <f t="shared" si="2"/>
        <v>210</v>
      </c>
      <c r="J17" s="59">
        <f t="shared" si="3"/>
        <v>2800.0013500000005</v>
      </c>
      <c r="K17" s="9"/>
      <c r="L17" s="13"/>
      <c r="M17" s="5"/>
      <c r="N17" s="5"/>
      <c r="O17" s="5"/>
      <c r="P17" s="5"/>
      <c r="Q17" s="5"/>
    </row>
    <row r="18" spans="1:17" ht="18.75" customHeight="1">
      <c r="A18" s="10"/>
      <c r="B18" s="9"/>
      <c r="C18" s="9"/>
      <c r="D18" s="26">
        <f>IF(5&lt;=E5,5,"")</f>
        <v>5</v>
      </c>
      <c r="E18" s="54">
        <f ca="1">IF($D$14&lt;=$E$5,EDATE($E$13,5),"")</f>
        <v>45082</v>
      </c>
      <c r="F18" s="56">
        <f>IF($D18&lt;$E$5,$E$11-$H18-$I18,IF($D18=$E$5,$J$10-SUM(F$14:F$17),""))</f>
        <v>349.99964999999997</v>
      </c>
      <c r="G18" s="56">
        <f t="shared" si="0"/>
        <v>560</v>
      </c>
      <c r="H18" s="56">
        <f t="shared" si="1"/>
        <v>3.5E-4</v>
      </c>
      <c r="I18" s="58">
        <f t="shared" si="2"/>
        <v>210</v>
      </c>
      <c r="J18" s="59">
        <f t="shared" si="3"/>
        <v>2450.0017000000007</v>
      </c>
      <c r="K18" s="9"/>
      <c r="L18" s="13"/>
      <c r="M18" s="5"/>
      <c r="N18" s="5"/>
      <c r="O18" s="5"/>
      <c r="P18" s="5"/>
      <c r="Q18" s="5"/>
    </row>
    <row r="19" spans="1:17" ht="18.75" customHeight="1">
      <c r="A19" s="10"/>
      <c r="B19" s="9"/>
      <c r="C19" s="9"/>
      <c r="D19" s="26">
        <f>IF(6&lt;=E5,6,"")</f>
        <v>6</v>
      </c>
      <c r="E19" s="54">
        <f ca="1">IF($D$14&lt;=$E$5,EDATE($E$13,6),"")</f>
        <v>45112</v>
      </c>
      <c r="F19" s="56">
        <f>IF($D19&lt;$E$5,$E$11-$H19-$I19,IF($D19=$E$5,$J$10-SUM(F$14:F$18),""))</f>
        <v>349.99964999999997</v>
      </c>
      <c r="G19" s="56">
        <f t="shared" si="0"/>
        <v>560</v>
      </c>
      <c r="H19" s="56">
        <f t="shared" si="1"/>
        <v>3.5E-4</v>
      </c>
      <c r="I19" s="58">
        <f t="shared" si="2"/>
        <v>210</v>
      </c>
      <c r="J19" s="59">
        <f t="shared" si="3"/>
        <v>2100.002050000001</v>
      </c>
      <c r="K19" s="9"/>
      <c r="L19" s="13"/>
      <c r="M19" s="5"/>
      <c r="N19" s="5"/>
      <c r="O19" s="5"/>
      <c r="P19" s="5"/>
      <c r="Q19" s="5"/>
    </row>
    <row r="20" spans="1:17" ht="18.75" customHeight="1">
      <c r="A20" s="10"/>
      <c r="B20" s="9"/>
      <c r="C20" s="9"/>
      <c r="D20" s="26">
        <f>IF(7&lt;=E5,7,"")</f>
        <v>7</v>
      </c>
      <c r="E20" s="54">
        <f ca="1">IF($D$14&lt;=$E$5,EDATE($E$13,7),"")</f>
        <v>45143</v>
      </c>
      <c r="F20" s="56">
        <f>IF($D20&lt;$E$5,$E$11-$H20-$I20,IF($D20=$E$5,$J$10-SUM(F$14:F$19),""))</f>
        <v>349.99964999999997</v>
      </c>
      <c r="G20" s="56">
        <f t="shared" si="0"/>
        <v>560</v>
      </c>
      <c r="H20" s="56">
        <f t="shared" si="1"/>
        <v>3.5E-4</v>
      </c>
      <c r="I20" s="58">
        <f t="shared" si="2"/>
        <v>210</v>
      </c>
      <c r="J20" s="59">
        <f t="shared" si="3"/>
        <v>1750.002400000001</v>
      </c>
      <c r="K20" s="9"/>
      <c r="L20" s="13"/>
      <c r="M20" s="5"/>
      <c r="N20" s="5"/>
      <c r="O20" s="5"/>
      <c r="P20" s="5"/>
      <c r="Q20" s="5"/>
    </row>
    <row r="21" spans="1:17" ht="18.75" customHeight="1">
      <c r="A21" s="10"/>
      <c r="B21" s="9"/>
      <c r="C21" s="9"/>
      <c r="D21" s="26">
        <f>IF(8&lt;=E5,8,"")</f>
        <v>8</v>
      </c>
      <c r="E21" s="54">
        <f ca="1">IF($D$14&lt;=$E$5,EDATE($E$13,8),"")</f>
        <v>45174</v>
      </c>
      <c r="F21" s="56">
        <f>IF($D21&lt;$E$5,$E$11-$H21-$I21,IF($D21=$E$5,$J$10-SUM(F$14:F$20),""))</f>
        <v>349.99964999999997</v>
      </c>
      <c r="G21" s="56">
        <f t="shared" si="0"/>
        <v>560</v>
      </c>
      <c r="H21" s="56">
        <f t="shared" si="1"/>
        <v>3.5E-4</v>
      </c>
      <c r="I21" s="58">
        <f t="shared" si="2"/>
        <v>210</v>
      </c>
      <c r="J21" s="59">
        <f t="shared" si="3"/>
        <v>1400.002750000001</v>
      </c>
      <c r="K21" s="9"/>
      <c r="L21" s="13"/>
      <c r="M21" s="5"/>
      <c r="N21" s="5"/>
      <c r="O21" s="5"/>
      <c r="P21" s="5"/>
      <c r="Q21" s="5"/>
    </row>
    <row r="22" spans="1:17" ht="18.75" customHeight="1">
      <c r="A22" s="10"/>
      <c r="B22" s="9"/>
      <c r="C22" s="9"/>
      <c r="D22" s="26">
        <f>IF(9&lt;=E5,9,"")</f>
        <v>9</v>
      </c>
      <c r="E22" s="54">
        <f ca="1">IF($D$14&lt;=$E$5,EDATE($E$13,9),"")</f>
        <v>45204</v>
      </c>
      <c r="F22" s="56">
        <f>IF($D21&lt;$E$5,$E$11-$H21-$I21,IF($D21=$E$5,$J$10-SUM(F$14:F$20),""))</f>
        <v>349.99964999999997</v>
      </c>
      <c r="G22" s="56">
        <f t="shared" si="0"/>
        <v>560</v>
      </c>
      <c r="H22" s="56">
        <f t="shared" si="1"/>
        <v>3.5E-4</v>
      </c>
      <c r="I22" s="58">
        <f t="shared" si="2"/>
        <v>210</v>
      </c>
      <c r="J22" s="59">
        <f t="shared" si="3"/>
        <v>1050.003100000001</v>
      </c>
      <c r="K22" s="13"/>
      <c r="L22" s="13"/>
      <c r="M22" s="5"/>
      <c r="N22" s="5"/>
      <c r="O22" s="5"/>
      <c r="P22" s="5"/>
      <c r="Q22" s="5"/>
    </row>
    <row r="23" spans="1:17" ht="18.75" customHeight="1">
      <c r="A23" s="10"/>
      <c r="B23" s="9"/>
      <c r="C23" s="9"/>
      <c r="D23" s="26">
        <f>IF(10&lt;=E5,10,"")</f>
        <v>10</v>
      </c>
      <c r="E23" s="54">
        <f ca="1">IF($D$14&lt;=$E$5,EDATE($E$13,10),"")</f>
        <v>45235</v>
      </c>
      <c r="F23" s="56">
        <f>IF($D23&lt;$E$5,$E$11-$H23-$I23,IF($D23=$E$5,$J$10-SUM(F$14:F$22),""))</f>
        <v>349.99964999999997</v>
      </c>
      <c r="G23" s="56">
        <f t="shared" si="0"/>
        <v>560</v>
      </c>
      <c r="H23" s="56">
        <f t="shared" si="1"/>
        <v>3.5E-4</v>
      </c>
      <c r="I23" s="58">
        <f t="shared" si="2"/>
        <v>210</v>
      </c>
      <c r="J23" s="59">
        <f t="shared" si="3"/>
        <v>700.00345000000107</v>
      </c>
      <c r="K23" s="13"/>
      <c r="L23" s="13"/>
      <c r="M23" s="5"/>
      <c r="N23" s="5"/>
      <c r="O23" s="5"/>
      <c r="P23" s="5"/>
      <c r="Q23" s="5"/>
    </row>
    <row r="24" spans="1:17" ht="18.75" customHeight="1">
      <c r="A24" s="10"/>
      <c r="B24" s="9"/>
      <c r="C24" s="9"/>
      <c r="D24" s="26">
        <f>IF(11&lt;=E5,11,"")</f>
        <v>11</v>
      </c>
      <c r="E24" s="54">
        <f ca="1">IF($D$14&lt;=$E$5,EDATE($E$13,11),"")</f>
        <v>45265</v>
      </c>
      <c r="F24" s="56">
        <f>IF($D24&lt;$E$5,$E$11-$H24-$I24,IF($D24=$E$5,$J$10-SUM(F$14:F$23),""))</f>
        <v>349.99964999999997</v>
      </c>
      <c r="G24" s="56">
        <f t="shared" si="0"/>
        <v>560</v>
      </c>
      <c r="H24" s="56">
        <f t="shared" si="1"/>
        <v>3.5E-4</v>
      </c>
      <c r="I24" s="58">
        <f t="shared" si="2"/>
        <v>210</v>
      </c>
      <c r="J24" s="59">
        <f t="shared" si="3"/>
        <v>350.00380000000109</v>
      </c>
      <c r="K24" s="13"/>
      <c r="L24" s="13"/>
    </row>
    <row r="25" spans="1:17" ht="18.75" customHeight="1" thickBot="1">
      <c r="A25" s="10"/>
      <c r="B25" s="9"/>
      <c r="C25" s="9"/>
      <c r="D25" s="28">
        <f>IF(12&lt;=E5,12,"")</f>
        <v>12</v>
      </c>
      <c r="E25" s="55">
        <f ca="1">IF($D$14&lt;=$E$5,EDATE($E$13,12),"")</f>
        <v>45296</v>
      </c>
      <c r="F25" s="57">
        <f>IF($D25&lt;$E$5,$E$11-$H25-$I25,IF($D25=$E$5,$J$10-SUM(F$14:F$24),""))</f>
        <v>350.00380000000132</v>
      </c>
      <c r="G25" s="57">
        <f t="shared" si="0"/>
        <v>560.00380000000132</v>
      </c>
      <c r="H25" s="57">
        <f t="shared" si="1"/>
        <v>3.5E-4</v>
      </c>
      <c r="I25" s="58">
        <f t="shared" si="2"/>
        <v>210</v>
      </c>
      <c r="J25" s="59">
        <f t="shared" si="3"/>
        <v>-2.2737367544323206E-13</v>
      </c>
      <c r="K25" s="13"/>
      <c r="L25" s="13"/>
    </row>
    <row r="26" spans="1:17" ht="18.75" hidden="1" customHeight="1">
      <c r="A26" s="10"/>
      <c r="B26" s="9"/>
      <c r="C26" s="9"/>
      <c r="D26" s="44" t="str">
        <f>IF(25&lt;=E5,25,"")</f>
        <v/>
      </c>
      <c r="E26" s="45" t="str">
        <f>IF($D26&lt;=$E$5,EDATE(#REF!,1),"")</f>
        <v/>
      </c>
      <c r="F26" s="46" t="str">
        <f t="shared" ref="F26:F37" si="4">IF($D26&lt;=$E$5,-$E$11+$H26+$I26,"")</f>
        <v/>
      </c>
      <c r="G26" s="46" t="str">
        <f t="shared" ref="G26:G37" si="5">IF(D26&lt;=$E$5,$E$11,"")</f>
        <v/>
      </c>
      <c r="H26" s="46" t="str">
        <f t="shared" ref="H26:H37" si="6">IF($D26&lt;=$J$13,$E$4*$J$4/12,"")</f>
        <v/>
      </c>
      <c r="I26" s="47" t="str">
        <f t="shared" ref="I26:I37" si="7">IF(D26&lt;=$E$5,IF(D26&lt;=$E$7,$J$7*$I$13,$J$8*$I$13),"")</f>
        <v/>
      </c>
      <c r="J26" s="48" t="str">
        <f>IF(D26&lt;=$E$5,#REF!+$F26,"")</f>
        <v/>
      </c>
      <c r="K26" s="14"/>
      <c r="L26" s="14"/>
    </row>
    <row r="27" spans="1:17" ht="18.75" hidden="1" customHeight="1">
      <c r="A27" s="10"/>
      <c r="B27" s="9"/>
      <c r="C27" s="9"/>
      <c r="D27" s="26" t="str">
        <f>IF(26&lt;=E5,26,"")</f>
        <v/>
      </c>
      <c r="E27" s="23" t="str">
        <f t="shared" ref="E27:E37" si="8">IF($D27&lt;=$E$5,EDATE(E26,1),"")</f>
        <v/>
      </c>
      <c r="F27" s="24" t="str">
        <f t="shared" si="4"/>
        <v/>
      </c>
      <c r="G27" s="24" t="str">
        <f t="shared" si="5"/>
        <v/>
      </c>
      <c r="H27" s="24" t="str">
        <f t="shared" si="6"/>
        <v/>
      </c>
      <c r="I27" s="25" t="str">
        <f t="shared" si="7"/>
        <v/>
      </c>
      <c r="J27" s="27" t="str">
        <f t="shared" ref="J27:J37" si="9">IF(D27&lt;=$E$5,$J26+$F27,"")</f>
        <v/>
      </c>
      <c r="K27" s="14"/>
      <c r="L27" s="14"/>
    </row>
    <row r="28" spans="1:17" ht="18.75" hidden="1" customHeight="1">
      <c r="A28" s="10"/>
      <c r="B28" s="9"/>
      <c r="C28" s="9"/>
      <c r="D28" s="26" t="str">
        <f>IF(27&lt;=E5,27,"")</f>
        <v/>
      </c>
      <c r="E28" s="23" t="str">
        <f t="shared" si="8"/>
        <v/>
      </c>
      <c r="F28" s="24" t="str">
        <f t="shared" si="4"/>
        <v/>
      </c>
      <c r="G28" s="24" t="str">
        <f t="shared" si="5"/>
        <v/>
      </c>
      <c r="H28" s="24" t="str">
        <f t="shared" si="6"/>
        <v/>
      </c>
      <c r="I28" s="25" t="str">
        <f t="shared" si="7"/>
        <v/>
      </c>
      <c r="J28" s="27" t="str">
        <f t="shared" si="9"/>
        <v/>
      </c>
      <c r="K28" s="13"/>
      <c r="L28" s="13"/>
    </row>
    <row r="29" spans="1:17" ht="18.75" hidden="1" customHeight="1">
      <c r="A29" s="10"/>
      <c r="B29" s="9"/>
      <c r="C29" s="9"/>
      <c r="D29" s="26" t="str">
        <f>IF(28&lt;=E5,28,"")</f>
        <v/>
      </c>
      <c r="E29" s="23" t="str">
        <f t="shared" si="8"/>
        <v/>
      </c>
      <c r="F29" s="24" t="str">
        <f t="shared" si="4"/>
        <v/>
      </c>
      <c r="G29" s="24" t="str">
        <f t="shared" si="5"/>
        <v/>
      </c>
      <c r="H29" s="24" t="str">
        <f t="shared" si="6"/>
        <v/>
      </c>
      <c r="I29" s="25" t="str">
        <f t="shared" si="7"/>
        <v/>
      </c>
      <c r="J29" s="27" t="str">
        <f t="shared" si="9"/>
        <v/>
      </c>
      <c r="K29" s="13"/>
      <c r="L29" s="13"/>
    </row>
    <row r="30" spans="1:17" ht="18.75" hidden="1" customHeight="1">
      <c r="A30" s="10"/>
      <c r="B30" s="9"/>
      <c r="C30" s="9"/>
      <c r="D30" s="26" t="str">
        <f>IF(29&lt;=E5,29,"")</f>
        <v/>
      </c>
      <c r="E30" s="23" t="str">
        <f t="shared" si="8"/>
        <v/>
      </c>
      <c r="F30" s="24" t="str">
        <f t="shared" si="4"/>
        <v/>
      </c>
      <c r="G30" s="24" t="str">
        <f t="shared" si="5"/>
        <v/>
      </c>
      <c r="H30" s="24" t="str">
        <f t="shared" si="6"/>
        <v/>
      </c>
      <c r="I30" s="25" t="str">
        <f t="shared" si="7"/>
        <v/>
      </c>
      <c r="J30" s="27" t="str">
        <f t="shared" si="9"/>
        <v/>
      </c>
      <c r="K30" s="13"/>
      <c r="L30" s="13"/>
    </row>
    <row r="31" spans="1:17" ht="18.75" hidden="1" customHeight="1">
      <c r="A31" s="10"/>
      <c r="B31" s="9"/>
      <c r="C31" s="9"/>
      <c r="D31" s="26" t="str">
        <f>IF(30&lt;=E5,30,"")</f>
        <v/>
      </c>
      <c r="E31" s="23" t="str">
        <f t="shared" si="8"/>
        <v/>
      </c>
      <c r="F31" s="24" t="str">
        <f t="shared" si="4"/>
        <v/>
      </c>
      <c r="G31" s="24" t="str">
        <f t="shared" si="5"/>
        <v/>
      </c>
      <c r="H31" s="24" t="str">
        <f t="shared" si="6"/>
        <v/>
      </c>
      <c r="I31" s="25" t="str">
        <f t="shared" si="7"/>
        <v/>
      </c>
      <c r="J31" s="27" t="str">
        <f t="shared" si="9"/>
        <v/>
      </c>
      <c r="K31" s="14"/>
      <c r="L31" s="14"/>
    </row>
    <row r="32" spans="1:17" ht="18.75" hidden="1" customHeight="1">
      <c r="A32" s="10"/>
      <c r="B32" s="9"/>
      <c r="C32" s="9"/>
      <c r="D32" s="26" t="str">
        <f>IF(31&lt;=E5,31,"")</f>
        <v/>
      </c>
      <c r="E32" s="23" t="str">
        <f t="shared" si="8"/>
        <v/>
      </c>
      <c r="F32" s="24" t="str">
        <f t="shared" si="4"/>
        <v/>
      </c>
      <c r="G32" s="24" t="str">
        <f t="shared" si="5"/>
        <v/>
      </c>
      <c r="H32" s="24" t="str">
        <f t="shared" si="6"/>
        <v/>
      </c>
      <c r="I32" s="25" t="str">
        <f t="shared" si="7"/>
        <v/>
      </c>
      <c r="J32" s="27" t="str">
        <f t="shared" si="9"/>
        <v/>
      </c>
      <c r="K32" s="14"/>
      <c r="L32" s="14"/>
    </row>
    <row r="33" spans="1:12" ht="18.75" hidden="1" customHeight="1">
      <c r="A33" s="10"/>
      <c r="B33" s="9"/>
      <c r="C33" s="9"/>
      <c r="D33" s="26" t="str">
        <f>IF(32&lt;=E5,32,"")</f>
        <v/>
      </c>
      <c r="E33" s="23" t="str">
        <f t="shared" si="8"/>
        <v/>
      </c>
      <c r="F33" s="24" t="str">
        <f t="shared" si="4"/>
        <v/>
      </c>
      <c r="G33" s="24" t="str">
        <f t="shared" si="5"/>
        <v/>
      </c>
      <c r="H33" s="24" t="str">
        <f t="shared" si="6"/>
        <v/>
      </c>
      <c r="I33" s="25" t="str">
        <f t="shared" si="7"/>
        <v/>
      </c>
      <c r="J33" s="27" t="str">
        <f t="shared" si="9"/>
        <v/>
      </c>
      <c r="K33" s="14"/>
      <c r="L33" s="14"/>
    </row>
    <row r="34" spans="1:12" ht="18.75" hidden="1" customHeight="1">
      <c r="A34" s="10"/>
      <c r="B34" s="9"/>
      <c r="C34" s="9"/>
      <c r="D34" s="26" t="str">
        <f>IF(33&lt;=E5,33,"")</f>
        <v/>
      </c>
      <c r="E34" s="23" t="str">
        <f t="shared" si="8"/>
        <v/>
      </c>
      <c r="F34" s="24" t="str">
        <f t="shared" si="4"/>
        <v/>
      </c>
      <c r="G34" s="24" t="str">
        <f t="shared" si="5"/>
        <v/>
      </c>
      <c r="H34" s="24" t="str">
        <f t="shared" si="6"/>
        <v/>
      </c>
      <c r="I34" s="25" t="str">
        <f t="shared" si="7"/>
        <v/>
      </c>
      <c r="J34" s="27" t="str">
        <f t="shared" si="9"/>
        <v/>
      </c>
      <c r="K34" s="14"/>
      <c r="L34" s="14"/>
    </row>
    <row r="35" spans="1:12" ht="18.75" hidden="1" customHeight="1">
      <c r="A35" s="10"/>
      <c r="B35" s="9"/>
      <c r="C35" s="9"/>
      <c r="D35" s="26" t="str">
        <f>IF(34&lt;=E5,34,"")</f>
        <v/>
      </c>
      <c r="E35" s="23" t="str">
        <f t="shared" si="8"/>
        <v/>
      </c>
      <c r="F35" s="24" t="str">
        <f t="shared" si="4"/>
        <v/>
      </c>
      <c r="G35" s="24" t="str">
        <f t="shared" si="5"/>
        <v/>
      </c>
      <c r="H35" s="24" t="str">
        <f t="shared" si="6"/>
        <v/>
      </c>
      <c r="I35" s="25" t="str">
        <f t="shared" si="7"/>
        <v/>
      </c>
      <c r="J35" s="27" t="str">
        <f t="shared" si="9"/>
        <v/>
      </c>
      <c r="K35" s="14"/>
      <c r="L35" s="14"/>
    </row>
    <row r="36" spans="1:12" ht="18.75" hidden="1" customHeight="1">
      <c r="A36" s="10"/>
      <c r="B36" s="9"/>
      <c r="C36" s="9"/>
      <c r="D36" s="26" t="str">
        <f>IF(35&lt;=E5,35,"")</f>
        <v/>
      </c>
      <c r="E36" s="23" t="str">
        <f t="shared" si="8"/>
        <v/>
      </c>
      <c r="F36" s="24" t="str">
        <f t="shared" si="4"/>
        <v/>
      </c>
      <c r="G36" s="24" t="str">
        <f t="shared" si="5"/>
        <v/>
      </c>
      <c r="H36" s="24" t="str">
        <f t="shared" si="6"/>
        <v/>
      </c>
      <c r="I36" s="25" t="str">
        <f t="shared" si="7"/>
        <v/>
      </c>
      <c r="J36" s="27" t="str">
        <f t="shared" si="9"/>
        <v/>
      </c>
      <c r="K36" s="14"/>
      <c r="L36" s="14"/>
    </row>
    <row r="37" spans="1:12" ht="18.75" hidden="1" customHeight="1" thickBot="1">
      <c r="A37" s="10"/>
      <c r="B37" s="9"/>
      <c r="C37" s="9"/>
      <c r="D37" s="28" t="str">
        <f>IF(36&lt;=E5,36,"")</f>
        <v/>
      </c>
      <c r="E37" s="29" t="str">
        <f t="shared" si="8"/>
        <v/>
      </c>
      <c r="F37" s="30" t="str">
        <f t="shared" si="4"/>
        <v/>
      </c>
      <c r="G37" s="30" t="str">
        <f t="shared" si="5"/>
        <v/>
      </c>
      <c r="H37" s="30" t="str">
        <f t="shared" si="6"/>
        <v/>
      </c>
      <c r="I37" s="31" t="str">
        <f t="shared" si="7"/>
        <v/>
      </c>
      <c r="J37" s="32" t="str">
        <f t="shared" si="9"/>
        <v/>
      </c>
      <c r="K37" s="14"/>
      <c r="L37" s="14"/>
    </row>
    <row r="45" spans="1:12" ht="15" customHeight="1"/>
  </sheetData>
  <sheetProtection password="CF4A" sheet="1" objects="1" scenarios="1"/>
  <protectedRanges>
    <protectedRange sqref="I9 D4:G11 H4:J4 H7:H9 H10:I10 J7:J10" name="Диапазон1"/>
  </protectedRanges>
  <dataConsolidate link="1"/>
  <mergeCells count="15">
    <mergeCell ref="E2:J2"/>
    <mergeCell ref="D1:J1"/>
    <mergeCell ref="F10:F11"/>
    <mergeCell ref="G10:G11"/>
    <mergeCell ref="F4:F7"/>
    <mergeCell ref="G4:G7"/>
    <mergeCell ref="F8:F9"/>
    <mergeCell ref="G8:G9"/>
    <mergeCell ref="H8:I9"/>
    <mergeCell ref="J8:J9"/>
    <mergeCell ref="H7:I7"/>
    <mergeCell ref="H10:I11"/>
    <mergeCell ref="J10:J11"/>
    <mergeCell ref="H4:I6"/>
    <mergeCell ref="J4:J6"/>
  </mergeCells>
  <conditionalFormatting sqref="D13:I13 D14:J37">
    <cfRule type="expression" dxfId="1" priority="5">
      <formula>#REF!=#REF!</formula>
    </cfRule>
  </conditionalFormatting>
  <conditionalFormatting sqref="D14:J37">
    <cfRule type="expression" dxfId="0" priority="4">
      <formula>#REF!=#REF!</formula>
    </cfRule>
  </conditionalFormatting>
  <dataValidations count="6">
    <dataValidation type="decimal" operator="equal" allowBlank="1" showInputMessage="1" showErrorMessage="1" errorTitle="Процентная ставка" error="Процентная ставка неизменна" sqref="J4">
      <formula1>0.0001</formula1>
    </dataValidation>
    <dataValidation showDropDown="1" showInputMessage="1" showErrorMessage="1" sqref="E7:E8"/>
    <dataValidation type="list" allowBlank="1" showInputMessage="1" showErrorMessage="1" promptTitle="Термін" prompt="Оберіть термін кредиту " sqref="E5">
      <formula1>$M$7</formula1>
    </dataValidation>
    <dataValidation type="whole" allowBlank="1" showInputMessage="1" showErrorMessage="1" errorTitle="Обмеження" error="Сума не може бути менше 500 грн. та більше 50 000 грн. " promptTitle="Сума Товару" prompt="Введіть суму рахунку-фактури" sqref="E4">
      <formula1>500</formula1>
      <formula2>50000</formula2>
    </dataValidation>
    <dataValidation type="list" allowBlank="1" showInputMessage="1" showErrorMessage="1" promptTitle="Продукт" prompt="Оберіть кредитний продукт" sqref="E2:J2">
      <formula1>$N$7:$N$8</formula1>
    </dataValidation>
    <dataValidation type="whole" allowBlank="1" showInputMessage="1" showErrorMessage="1" promptTitle="Власний внесок" prompt="Вкажіть сума власного внеску за ціну товару_x000a_" sqref="E6">
      <formula1>0</formula1>
      <formula2>45000</formula2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</vt:lpstr>
      <vt:lpstr>Калькулятор!Область_печати</vt:lpstr>
    </vt:vector>
  </TitlesOfParts>
  <Manager/>
  <Company>Bank Renaissance Capital Ukraine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Субботина Евгения</dc:creator>
  <cp:keywords/>
  <dc:description/>
  <cp:lastModifiedBy>mshevchuk</cp:lastModifiedBy>
  <cp:revision/>
  <dcterms:created xsi:type="dcterms:W3CDTF">2011-06-02T11:48:02Z</dcterms:created>
  <dcterms:modified xsi:type="dcterms:W3CDTF">2023-01-05T13:22:43Z</dcterms:modified>
  <cp:category/>
  <cp:contentStatus/>
</cp:coreProperties>
</file>